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0040" windowHeight="14260" activeTab="4"/>
  </bookViews>
  <sheets>
    <sheet name="Introduction" sheetId="1" r:id="rId1"/>
    <sheet name="Staffing" sheetId="2" r:id="rId2"/>
    <sheet name="Allocations" sheetId="3" r:id="rId3"/>
    <sheet name="6 Period Master" sheetId="4" r:id="rId4"/>
    <sheet name="7 Period Master" sheetId="5" r:id="rId5"/>
    <sheet name="School Rotations" sheetId="6" r:id="rId6"/>
    <sheet name="Library" sheetId="7" r:id="rId7"/>
    <sheet name="Sheet1" sheetId="8" r:id="rId8"/>
  </sheets>
  <definedNames/>
  <calcPr fullCalcOnLoad="1" refMode="R1C1"/>
</workbook>
</file>

<file path=xl/sharedStrings.xml><?xml version="1.0" encoding="utf-8"?>
<sst xmlns="http://schemas.openxmlformats.org/spreadsheetml/2006/main" count="303" uniqueCount="186">
  <si>
    <t>LA</t>
  </si>
  <si>
    <t>Math</t>
  </si>
  <si>
    <t>SS</t>
  </si>
  <si>
    <t>SC</t>
  </si>
  <si>
    <t>Encore</t>
  </si>
  <si>
    <t>LA 6-1</t>
  </si>
  <si>
    <t>LA 6-2</t>
  </si>
  <si>
    <t>LA 6-3</t>
  </si>
  <si>
    <t>LA 6-4</t>
  </si>
  <si>
    <t>LA 6-5</t>
  </si>
  <si>
    <t>Math 6-1</t>
  </si>
  <si>
    <t>Math 6-2</t>
  </si>
  <si>
    <t>Math 6-3</t>
  </si>
  <si>
    <t>Math 6-4</t>
  </si>
  <si>
    <t>Math 6-5</t>
  </si>
  <si>
    <t>SS 6-1</t>
  </si>
  <si>
    <t>SS 6-2</t>
  </si>
  <si>
    <t>SS 6-3</t>
  </si>
  <si>
    <t>SS 6-4</t>
  </si>
  <si>
    <t>SS 6-5</t>
  </si>
  <si>
    <t>SC 6-1</t>
  </si>
  <si>
    <t>SC 6-2</t>
  </si>
  <si>
    <t>SC 6-3</t>
  </si>
  <si>
    <t>SC 604</t>
  </si>
  <si>
    <t>SC 6-5</t>
  </si>
  <si>
    <t>Sect. 6-1</t>
  </si>
  <si>
    <t>Sect. 6-2</t>
  </si>
  <si>
    <t>Sect. 6-3</t>
  </si>
  <si>
    <t>Sect. 6-4</t>
  </si>
  <si>
    <t>Sect. 6-5</t>
  </si>
  <si>
    <t>Sects. 6-1,2,3,4,5</t>
  </si>
  <si>
    <t>6-period Day Alternate Master</t>
  </si>
  <si>
    <t>Teaching Assistants</t>
  </si>
  <si>
    <t>Space Issues??</t>
  </si>
  <si>
    <t>School 1</t>
  </si>
  <si>
    <t>School 2</t>
  </si>
  <si>
    <t>School 3</t>
  </si>
  <si>
    <t>School 4</t>
  </si>
  <si>
    <t>School X</t>
  </si>
  <si>
    <t>Encore</t>
  </si>
  <si>
    <t>Day 1</t>
  </si>
  <si>
    <t>Day 2</t>
  </si>
  <si>
    <t>Day 3</t>
  </si>
  <si>
    <t>LA/R</t>
  </si>
  <si>
    <t>Math</t>
  </si>
  <si>
    <t>Time Allocations</t>
  </si>
  <si>
    <t>Library of Course Lengths</t>
  </si>
  <si>
    <t>HR</t>
  </si>
  <si>
    <t>HR 15</t>
  </si>
  <si>
    <t>HR 20</t>
  </si>
  <si>
    <t>HR 25</t>
  </si>
  <si>
    <t>HR 30</t>
  </si>
  <si>
    <t>R 15</t>
  </si>
  <si>
    <t>R 20</t>
  </si>
  <si>
    <t>R 25</t>
  </si>
  <si>
    <t>Middle School Scheduling Staffing Template</t>
  </si>
  <si>
    <t xml:space="preserve"> (Please complete as thoroughly as possible adding columns/rows as necessary; explain teaming structures and any other pertinent info in a separate email or document including problems with the current schedule and desires for improving the schedule; attach a copy of the current master schedule)</t>
  </si>
  <si>
    <t>Grade Level Faculty (FTEs) and Students</t>
  </si>
  <si>
    <t>Encore Faculty (FTEs)</t>
  </si>
  <si>
    <t>Special Services</t>
  </si>
  <si>
    <t>Total Students</t>
  </si>
  <si>
    <t>Total Teachers</t>
  </si>
  <si>
    <t>6th Students</t>
  </si>
  <si>
    <t>6th Teachers</t>
  </si>
  <si>
    <t>7th Students</t>
  </si>
  <si>
    <t>7th Teachers</t>
  </si>
  <si>
    <t>8th Students</t>
  </si>
  <si>
    <t>8th Teachers</t>
  </si>
  <si>
    <t>Health (FTEs)</t>
  </si>
  <si>
    <t>Inst. Music (FTEs)</t>
  </si>
  <si>
    <t>7-period Day 405 Minutes (4 lunch Periods)</t>
  </si>
  <si>
    <t>Other Encore?? (add Columns)</t>
  </si>
  <si>
    <t>Reading</t>
  </si>
  <si>
    <t>Other Sepcial Services??</t>
  </si>
  <si>
    <t>R 30</t>
  </si>
  <si>
    <t>Lunch 20</t>
  </si>
  <si>
    <t>Lunch 25</t>
  </si>
  <si>
    <t>Lunch 30</t>
  </si>
  <si>
    <t>Encore 40</t>
  </si>
  <si>
    <t>Encore 45</t>
  </si>
  <si>
    <t>Encore 50</t>
  </si>
  <si>
    <t>LA 30</t>
  </si>
  <si>
    <t>LA 45</t>
  </si>
  <si>
    <t>LA 60</t>
  </si>
  <si>
    <t>LA 75</t>
  </si>
  <si>
    <t>LA 90</t>
  </si>
  <si>
    <t>LA 105</t>
  </si>
  <si>
    <t>LA 120</t>
  </si>
  <si>
    <t>Math 30</t>
  </si>
  <si>
    <t>Math 45</t>
  </si>
  <si>
    <t>Math 60</t>
  </si>
  <si>
    <t>Math 75</t>
  </si>
  <si>
    <t>Math 90</t>
  </si>
  <si>
    <t>SS/SC 30</t>
  </si>
  <si>
    <t>SS/SC 45</t>
  </si>
  <si>
    <t>SS/SC 60</t>
  </si>
  <si>
    <t>SS/SC 75</t>
  </si>
  <si>
    <t>SS/SC 90</t>
  </si>
  <si>
    <t>I/E 30</t>
  </si>
  <si>
    <t>I/E 45</t>
  </si>
  <si>
    <t>I/E 60</t>
  </si>
  <si>
    <t>Total</t>
  </si>
  <si>
    <t>Time</t>
  </si>
  <si>
    <t>I/E</t>
  </si>
  <si>
    <t>Day 4</t>
  </si>
  <si>
    <t>L</t>
  </si>
  <si>
    <t>PEA</t>
  </si>
  <si>
    <t>AA</t>
  </si>
  <si>
    <t>MA</t>
  </si>
  <si>
    <t>8:55-9:35</t>
  </si>
  <si>
    <t>Planning</t>
  </si>
  <si>
    <t>4A</t>
  </si>
  <si>
    <t>4B</t>
  </si>
  <si>
    <t>4C</t>
  </si>
  <si>
    <t>9:35-10:15</t>
  </si>
  <si>
    <t>Encore Rotations</t>
  </si>
  <si>
    <t>SS</t>
  </si>
  <si>
    <t>SC</t>
  </si>
  <si>
    <t>Transitions</t>
  </si>
  <si>
    <t>Lunch</t>
  </si>
  <si>
    <t>HR</t>
  </si>
  <si>
    <r>
      <t xml:space="preserve">Welcome! You've found the blank elementary school scheduling template provided by School Scheduling Associates. This is the template used to construct all of the schedules in </t>
    </r>
    <r>
      <rPr>
        <i/>
        <sz val="10"/>
        <rFont val="Arial"/>
        <family val="2"/>
      </rPr>
      <t xml:space="preserve">Elementary School Scheduling: Enhancing Instruction for Student Achievement. </t>
    </r>
    <r>
      <rPr>
        <sz val="10"/>
        <rFont val="Arial"/>
        <family val="0"/>
      </rPr>
      <t xml:space="preserve">The template includes three tabs shown at the bottom: one to assist you in determining time allocations for various subjects; one that provides a blank master scheduling form; and a third that shows a sample "encore" rotation. Tips for using this template can be found in at the School Scheduling Associates website at the "Excel Tips" link. </t>
    </r>
  </si>
  <si>
    <t>Return to the "Schedules" link.</t>
  </si>
  <si>
    <t>Link to "Excel Tips."</t>
  </si>
  <si>
    <r>
      <t xml:space="preserve">Link to the "Pulications" page to read about </t>
    </r>
    <r>
      <rPr>
        <i/>
        <u val="single"/>
        <sz val="10"/>
        <color indexed="12"/>
        <rFont val="Arial"/>
        <family val="2"/>
      </rPr>
      <t>Elementary School Scheduling: Enhancing Instruction for Student Achievement</t>
    </r>
    <r>
      <rPr>
        <u val="single"/>
        <sz val="10"/>
        <color indexed="12"/>
        <rFont val="Arial"/>
        <family val="0"/>
      </rPr>
      <t xml:space="preserve"> and other publications by associates.</t>
    </r>
  </si>
  <si>
    <r>
      <t xml:space="preserve">Encore Faculty (Programs </t>
    </r>
    <r>
      <rPr>
        <b/>
        <u val="single"/>
        <sz val="12"/>
        <rFont val="Verdana"/>
        <family val="2"/>
      </rPr>
      <t>All</t>
    </r>
    <r>
      <rPr>
        <b/>
        <sz val="12"/>
        <rFont val="Verdana"/>
        <family val="2"/>
      </rPr>
      <t xml:space="preserve"> Students Receive) (FTEs)</t>
    </r>
  </si>
  <si>
    <r>
      <t xml:space="preserve">Special Services (Programs </t>
    </r>
    <r>
      <rPr>
        <b/>
        <u val="single"/>
        <sz val="12"/>
        <rFont val="Verdana"/>
        <family val="2"/>
      </rPr>
      <t>Some</t>
    </r>
    <r>
      <rPr>
        <b/>
        <sz val="12"/>
        <rFont val="Verdana"/>
        <family val="2"/>
      </rPr>
      <t xml:space="preserve"> Students Receive)</t>
    </r>
  </si>
  <si>
    <t>Other</t>
  </si>
  <si>
    <t>6th</t>
  </si>
  <si>
    <t>Period 6 56</t>
  </si>
  <si>
    <t>Period 6 56</t>
  </si>
  <si>
    <t>6-period Day 4-Person Team Schedule</t>
  </si>
  <si>
    <t>6-period Day 405 Minutes (Teach 5; 2 Electives)</t>
  </si>
  <si>
    <t>7th</t>
  </si>
  <si>
    <t>8th</t>
  </si>
  <si>
    <t>Full-day Kdg. Students</t>
  </si>
  <si>
    <t>Full-day Kdg. Teachers</t>
  </si>
  <si>
    <t>1st Students</t>
  </si>
  <si>
    <t>1st Teachers</t>
  </si>
  <si>
    <t>2nd Students</t>
  </si>
  <si>
    <t>2nd Teachers</t>
  </si>
  <si>
    <t>3rd Students</t>
  </si>
  <si>
    <t>3rd Teachers</t>
  </si>
  <si>
    <t>4th Students</t>
  </si>
  <si>
    <t>4th Teachers</t>
  </si>
  <si>
    <t>5th Students</t>
  </si>
  <si>
    <t>5th Teachers</t>
  </si>
  <si>
    <t>Physical Educ.(FTEs)</t>
  </si>
  <si>
    <t>Gen. Music (FTEs)</t>
  </si>
  <si>
    <t>Art (FTEs)</t>
  </si>
  <si>
    <t>Media (FTEs)</t>
  </si>
  <si>
    <t>Guidance (FTEs)</t>
  </si>
  <si>
    <t>Computer Lab (FTEs)</t>
  </si>
  <si>
    <t>Other Encore??</t>
  </si>
  <si>
    <t>SPED</t>
  </si>
  <si>
    <t>GT</t>
  </si>
  <si>
    <t>Reading Specialist</t>
  </si>
  <si>
    <t>Math Support</t>
  </si>
  <si>
    <t>ESL</t>
  </si>
  <si>
    <t>SP/LA</t>
  </si>
  <si>
    <t>Period 1 54</t>
  </si>
  <si>
    <t>Period 2 54</t>
  </si>
  <si>
    <t>Period 3 54</t>
  </si>
  <si>
    <t>Period 4 54</t>
  </si>
  <si>
    <t>Period 5 54</t>
  </si>
  <si>
    <t>Plan 54</t>
  </si>
  <si>
    <t>6 Period</t>
  </si>
  <si>
    <t>7 Period</t>
  </si>
  <si>
    <t>Period 1 45</t>
  </si>
  <si>
    <t>I/E 33</t>
  </si>
  <si>
    <t>Lunch 33</t>
  </si>
  <si>
    <t>Period 6 45</t>
  </si>
  <si>
    <t>Period 5 45</t>
  </si>
  <si>
    <t>Period 4 45</t>
  </si>
  <si>
    <t>Period 3 45</t>
  </si>
  <si>
    <t>Period 2 45</t>
  </si>
  <si>
    <t xml:space="preserve">Period 7 Plan 45 </t>
  </si>
  <si>
    <t>7th</t>
  </si>
  <si>
    <t>Period 6 Plan 45</t>
  </si>
  <si>
    <t>8th</t>
  </si>
  <si>
    <t xml:space="preserve">Period 7 45 </t>
  </si>
  <si>
    <t>Period 45</t>
  </si>
  <si>
    <t>Period 5 Plan 45</t>
  </si>
  <si>
    <t>FL (FTEs)</t>
  </si>
  <si>
    <t>Home and Career (FTEs)</t>
  </si>
  <si>
    <t>Tech. (FTEs)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</si>
</sst>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sz val="10"/>
      <name val="Verdana"/>
      <family val="0"/>
    </font>
    <font>
      <b/>
      <sz val="12"/>
      <name val="Verdana"/>
      <family val="2"/>
    </font>
    <font>
      <b/>
      <u val="single"/>
      <sz val="12"/>
      <name val="Verdana"/>
      <family val="2"/>
    </font>
    <font>
      <b/>
      <sz val="10"/>
      <name val="Verdana"/>
      <family val="0"/>
    </font>
    <font>
      <sz val="12"/>
      <name val="Verdana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Verdana"/>
      <family val="0"/>
    </font>
    <font>
      <b/>
      <sz val="16"/>
      <name val="Arial"/>
      <family val="2"/>
    </font>
    <font>
      <b/>
      <sz val="11"/>
      <name val="Arial"/>
      <family val="0"/>
    </font>
    <font>
      <b/>
      <sz val="18"/>
      <name val="Verdana"/>
      <family val="0"/>
    </font>
    <font>
      <b/>
      <sz val="11"/>
      <name val="Verdana"/>
      <family val="2"/>
    </font>
    <font>
      <b/>
      <sz val="14"/>
      <name val="Verdana"/>
      <family val="2"/>
    </font>
    <font>
      <sz val="9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18" fontId="1" fillId="0" borderId="10" xfId="0" applyNumberFormat="1" applyFont="1" applyBorder="1" applyAlignment="1">
      <alignment horizontal="center" vertical="center" textRotation="90" shrinkToFi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11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25" borderId="10" xfId="0" applyFont="1" applyFill="1" applyBorder="1" applyAlignment="1">
      <alignment horizontal="center"/>
    </xf>
    <xf numFmtId="18" fontId="1" fillId="0" borderId="10" xfId="0" applyNumberFormat="1" applyFont="1" applyFill="1" applyBorder="1" applyAlignment="1">
      <alignment horizontal="center" vertical="center" textRotation="90" shrinkToFit="1"/>
    </xf>
    <xf numFmtId="0" fontId="8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0" fillId="26" borderId="0" xfId="0" applyFill="1" applyAlignment="1">
      <alignment/>
    </xf>
    <xf numFmtId="0" fontId="5" fillId="26" borderId="0" xfId="0" applyFont="1" applyFill="1" applyAlignment="1">
      <alignment horizontal="center"/>
    </xf>
    <xf numFmtId="0" fontId="8" fillId="26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6" fillId="26" borderId="0" xfId="0" applyFont="1" applyFill="1" applyAlignment="1">
      <alignment/>
    </xf>
    <xf numFmtId="0" fontId="9" fillId="26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53" applyAlignment="1" applyProtection="1">
      <alignment/>
      <protection/>
    </xf>
    <xf numFmtId="0" fontId="9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2" fillId="0" borderId="10" xfId="57" applyFill="1" applyBorder="1">
      <alignment/>
      <protection/>
    </xf>
    <xf numFmtId="0" fontId="12" fillId="0" borderId="0" xfId="57" applyFill="1">
      <alignment/>
      <protection/>
    </xf>
    <xf numFmtId="0" fontId="15" fillId="0" borderId="10" xfId="57" applyFont="1" applyFill="1" applyBorder="1" applyAlignment="1">
      <alignment/>
      <protection/>
    </xf>
    <xf numFmtId="0" fontId="15" fillId="0" borderId="10" xfId="57" applyFont="1" applyFill="1" applyBorder="1" applyAlignment="1">
      <alignment horizontal="center" vertical="center" textRotation="90" wrapText="1"/>
      <protection/>
    </xf>
    <xf numFmtId="0" fontId="15" fillId="0" borderId="0" xfId="57" applyFont="1" applyFill="1">
      <alignment/>
      <protection/>
    </xf>
    <xf numFmtId="0" fontId="16" fillId="0" borderId="10" xfId="57" applyFont="1" applyFill="1" applyBorder="1">
      <alignment/>
      <protection/>
    </xf>
    <xf numFmtId="0" fontId="16" fillId="0" borderId="10" xfId="57" applyNumberFormat="1" applyFont="1" applyFill="1" applyBorder="1" applyAlignment="1">
      <alignment vertical="center"/>
      <protection/>
    </xf>
    <xf numFmtId="169" fontId="16" fillId="0" borderId="10" xfId="57" applyNumberFormat="1" applyFont="1" applyFill="1" applyBorder="1" applyAlignment="1">
      <alignment vertical="center"/>
      <protection/>
    </xf>
    <xf numFmtId="0" fontId="16" fillId="0" borderId="0" xfId="57" applyFont="1" applyFill="1" applyBorder="1">
      <alignment/>
      <protection/>
    </xf>
    <xf numFmtId="0" fontId="16" fillId="0" borderId="10" xfId="57" applyFont="1" applyFill="1" applyBorder="1" applyAlignment="1">
      <alignment horizontal="center"/>
      <protection/>
    </xf>
    <xf numFmtId="0" fontId="16" fillId="0" borderId="0" xfId="57" applyFont="1" applyFill="1">
      <alignment/>
      <protection/>
    </xf>
    <xf numFmtId="0" fontId="12" fillId="0" borderId="0" xfId="57" applyFill="1" applyBorder="1">
      <alignment/>
      <protection/>
    </xf>
    <xf numFmtId="0" fontId="16" fillId="0" borderId="0" xfId="57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left"/>
    </xf>
    <xf numFmtId="169" fontId="16" fillId="0" borderId="10" xfId="0" applyNumberFormat="1" applyFont="1" applyFill="1" applyBorder="1" applyAlignment="1">
      <alignment/>
    </xf>
    <xf numFmtId="169" fontId="40" fillId="0" borderId="10" xfId="0" applyNumberFormat="1" applyFont="1" applyFill="1" applyBorder="1" applyAlignment="1">
      <alignment/>
    </xf>
    <xf numFmtId="169" fontId="16" fillId="0" borderId="10" xfId="0" applyNumberFormat="1" applyFont="1" applyFill="1" applyBorder="1" applyAlignment="1">
      <alignment horizontal="center"/>
    </xf>
    <xf numFmtId="169" fontId="12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5" fillId="20" borderId="10" xfId="0" applyFont="1" applyFill="1" applyBorder="1" applyAlignment="1">
      <alignment/>
    </xf>
    <xf numFmtId="0" fontId="15" fillId="20" borderId="10" xfId="0" applyNumberFormat="1" applyFont="1" applyFill="1" applyBorder="1" applyAlignment="1">
      <alignment/>
    </xf>
    <xf numFmtId="0" fontId="16" fillId="20" borderId="10" xfId="0" applyNumberFormat="1" applyFont="1" applyFill="1" applyBorder="1" applyAlignment="1">
      <alignment/>
    </xf>
    <xf numFmtId="169" fontId="16" fillId="20" borderId="10" xfId="0" applyNumberFormat="1" applyFont="1" applyFill="1" applyBorder="1" applyAlignment="1">
      <alignment/>
    </xf>
    <xf numFmtId="169" fontId="16" fillId="20" borderId="10" xfId="0" applyNumberFormat="1" applyFont="1" applyFill="1" applyBorder="1" applyAlignment="1">
      <alignment horizontal="center"/>
    </xf>
    <xf numFmtId="169" fontId="12" fillId="20" borderId="10" xfId="0" applyNumberFormat="1" applyFont="1" applyFill="1" applyBorder="1" applyAlignment="1">
      <alignment/>
    </xf>
    <xf numFmtId="0" fontId="16" fillId="20" borderId="10" xfId="0" applyFont="1" applyFill="1" applyBorder="1" applyAlignment="1">
      <alignment horizontal="center"/>
    </xf>
    <xf numFmtId="0" fontId="12" fillId="20" borderId="10" xfId="0" applyFont="1" applyFill="1" applyBorder="1" applyAlignment="1">
      <alignment/>
    </xf>
    <xf numFmtId="0" fontId="12" fillId="2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53" applyAlignment="1" applyProtection="1">
      <alignment horizontal="left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3" borderId="15" xfId="0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3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13" fillId="0" borderId="15" xfId="57" applyFont="1" applyFill="1" applyBorder="1" applyAlignment="1">
      <alignment horizontal="center" vertical="center" wrapText="1"/>
      <protection/>
    </xf>
    <xf numFmtId="0" fontId="13" fillId="0" borderId="16" xfId="57" applyFont="1" applyFill="1" applyBorder="1" applyAlignment="1">
      <alignment horizontal="center" vertical="center" wrapText="1"/>
      <protection/>
    </xf>
    <xf numFmtId="0" fontId="13" fillId="0" borderId="12" xfId="57" applyFont="1" applyFill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DD0806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FCF30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38100</xdr:colOff>
      <xdr:row>1</xdr:row>
      <xdr:rowOff>0</xdr:rowOff>
    </xdr:to>
    <xdr:pic>
      <xdr:nvPicPr>
        <xdr:cNvPr id="1" name="Picture 1" descr="SSA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323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oolschedulingassociates.com/publications.htm" TargetMode="External" /><Relationship Id="rId2" Type="http://schemas.openxmlformats.org/officeDocument/2006/relationships/hyperlink" Target="http://www.schoolschedulingassociates.com/excel.htm" TargetMode="External" /><Relationship Id="rId3" Type="http://schemas.openxmlformats.org/officeDocument/2006/relationships/hyperlink" Target="http://www.schoolschedulingassociates.com/cds.php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zoomScalePageLayoutView="0" workbookViewId="0" topLeftCell="A1">
      <selection activeCell="F13" sqref="F13"/>
    </sheetView>
  </sheetViews>
  <sheetFormatPr defaultColWidth="8.8515625" defaultRowHeight="12.75"/>
  <sheetData>
    <row r="2" spans="2:11" ht="12">
      <c r="B2" s="90" t="s">
        <v>121</v>
      </c>
      <c r="C2" s="91"/>
      <c r="D2" s="91"/>
      <c r="E2" s="91"/>
      <c r="F2" s="91"/>
      <c r="G2" s="91"/>
      <c r="H2" s="91"/>
      <c r="I2" s="91"/>
      <c r="J2" s="91"/>
      <c r="K2" s="91"/>
    </row>
    <row r="3" spans="2:11" ht="12"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2:11" ht="12"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2:11" ht="12"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2:11" ht="12"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2:11" ht="12">
      <c r="B7" s="91"/>
      <c r="C7" s="91"/>
      <c r="D7" s="91"/>
      <c r="E7" s="91"/>
      <c r="F7" s="91"/>
      <c r="G7" s="91"/>
      <c r="H7" s="91"/>
      <c r="I7" s="91"/>
      <c r="J7" s="91"/>
      <c r="K7" s="91"/>
    </row>
    <row r="9" ht="12">
      <c r="B9" s="33" t="s">
        <v>122</v>
      </c>
    </row>
    <row r="10" spans="2:8" ht="12">
      <c r="B10" s="92" t="s">
        <v>124</v>
      </c>
      <c r="C10" s="92"/>
      <c r="D10" s="92"/>
      <c r="E10" s="92"/>
      <c r="F10" s="92"/>
      <c r="G10" s="92"/>
      <c r="H10" s="92"/>
    </row>
    <row r="11" spans="2:8" ht="36" customHeight="1">
      <c r="B11" s="92"/>
      <c r="C11" s="92"/>
      <c r="D11" s="92"/>
      <c r="E11" s="92"/>
      <c r="F11" s="92"/>
      <c r="G11" s="92"/>
      <c r="H11" s="92"/>
    </row>
    <row r="12" ht="12">
      <c r="B12" s="33" t="s">
        <v>123</v>
      </c>
    </row>
  </sheetData>
  <sheetProtection/>
  <mergeCells count="2">
    <mergeCell ref="B2:K7"/>
    <mergeCell ref="B10:H11"/>
  </mergeCells>
  <hyperlinks>
    <hyperlink ref="B10:H11" r:id="rId1" display="Link to the &quot;Pulications&quot; page to read about Elementary School Scheduling: Enhancing Instruction for Student Achievement and other publications by associates."/>
    <hyperlink ref="B12" r:id="rId2" display="Link to &quot;Excel Tips.&quot;"/>
    <hyperlink ref="B9" r:id="rId3" display="Return to the &quot;Schedules&quot; link."/>
  </hyperlink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8"/>
  <sheetViews>
    <sheetView zoomScale="74" zoomScaleNormal="74" workbookViewId="0" topLeftCell="A1">
      <selection activeCell="R35" sqref="R35"/>
    </sheetView>
  </sheetViews>
  <sheetFormatPr defaultColWidth="12.57421875" defaultRowHeight="12.75"/>
  <cols>
    <col min="1" max="1" width="15.00390625" style="54" customWidth="1"/>
    <col min="2" max="19" width="6.421875" style="54" customWidth="1"/>
    <col min="20" max="20" width="6.421875" style="82" customWidth="1"/>
    <col min="21" max="21" width="6.421875" style="81" customWidth="1"/>
    <col min="22" max="25" width="6.421875" style="83" customWidth="1"/>
    <col min="26" max="26" width="6.421875" style="81" customWidth="1"/>
    <col min="27" max="16384" width="12.421875" style="54" customWidth="1"/>
  </cols>
  <sheetData>
    <row r="1" spans="1:27" ht="39.75" customHeigh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7" ht="39.75" customHeight="1">
      <c r="A2" s="94" t="s">
        <v>56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24.75" customHeight="1">
      <c r="A3" s="35"/>
      <c r="B3" s="95" t="s">
        <v>57</v>
      </c>
      <c r="C3" s="95"/>
      <c r="D3" s="95"/>
      <c r="E3" s="95"/>
      <c r="F3" s="95"/>
      <c r="G3" s="95"/>
      <c r="H3" s="95"/>
      <c r="I3" s="95"/>
      <c r="J3" s="95"/>
      <c r="K3" s="95"/>
      <c r="L3" s="95" t="s">
        <v>58</v>
      </c>
      <c r="M3" s="95"/>
      <c r="N3" s="95"/>
      <c r="O3" s="95"/>
      <c r="P3" s="95"/>
      <c r="Q3" s="95"/>
      <c r="R3" s="95"/>
      <c r="S3" s="95"/>
      <c r="T3" s="95"/>
      <c r="U3" s="95"/>
      <c r="V3" s="96" t="s">
        <v>59</v>
      </c>
      <c r="W3" s="96"/>
      <c r="X3" s="96"/>
      <c r="Y3" s="96"/>
      <c r="Z3" s="95" t="s">
        <v>127</v>
      </c>
      <c r="AA3" s="95"/>
    </row>
    <row r="4" spans="1:27" s="57" customFormat="1" ht="99" customHeight="1">
      <c r="A4" s="55"/>
      <c r="B4" s="56" t="s">
        <v>60</v>
      </c>
      <c r="C4" s="56" t="s">
        <v>61</v>
      </c>
      <c r="D4" s="56" t="s">
        <v>145</v>
      </c>
      <c r="E4" s="56" t="s">
        <v>146</v>
      </c>
      <c r="F4" s="56" t="s">
        <v>62</v>
      </c>
      <c r="G4" s="56" t="s">
        <v>63</v>
      </c>
      <c r="H4" s="56" t="s">
        <v>64</v>
      </c>
      <c r="I4" s="56" t="s">
        <v>65</v>
      </c>
      <c r="J4" s="56" t="s">
        <v>66</v>
      </c>
      <c r="K4" s="56" t="s">
        <v>67</v>
      </c>
      <c r="L4" s="56" t="s">
        <v>147</v>
      </c>
      <c r="M4" s="56" t="s">
        <v>68</v>
      </c>
      <c r="N4" s="56" t="s">
        <v>148</v>
      </c>
      <c r="O4" s="56" t="s">
        <v>69</v>
      </c>
      <c r="P4" s="56" t="s">
        <v>183</v>
      </c>
      <c r="Q4" s="56" t="s">
        <v>149</v>
      </c>
      <c r="R4" s="56" t="s">
        <v>184</v>
      </c>
      <c r="S4" s="56" t="s">
        <v>185</v>
      </c>
      <c r="T4" s="56" t="s">
        <v>152</v>
      </c>
      <c r="U4" s="56" t="s">
        <v>71</v>
      </c>
      <c r="V4" s="56" t="s">
        <v>154</v>
      </c>
      <c r="W4" s="56" t="s">
        <v>158</v>
      </c>
      <c r="X4" s="56" t="s">
        <v>72</v>
      </c>
      <c r="Y4" s="56" t="s">
        <v>73</v>
      </c>
      <c r="Z4" s="56" t="s">
        <v>32</v>
      </c>
      <c r="AA4" s="56" t="s">
        <v>33</v>
      </c>
    </row>
    <row r="5" spans="1:37" s="68" customFormat="1" ht="19.5" customHeight="1">
      <c r="A5" s="58" t="s">
        <v>34</v>
      </c>
      <c r="B5" s="59"/>
      <c r="C5" s="60"/>
      <c r="D5" s="60"/>
      <c r="E5" s="60"/>
      <c r="F5" s="60"/>
      <c r="G5" s="60"/>
      <c r="H5" s="60"/>
      <c r="I5" s="61"/>
      <c r="J5" s="61"/>
      <c r="K5" s="60"/>
      <c r="L5" s="62"/>
      <c r="M5" s="62"/>
      <c r="N5" s="62"/>
      <c r="O5" s="62"/>
      <c r="P5" s="62"/>
      <c r="Q5" s="62"/>
      <c r="R5" s="63"/>
      <c r="S5" s="62"/>
      <c r="T5" s="62"/>
      <c r="U5" s="64"/>
      <c r="V5" s="65"/>
      <c r="W5" s="65"/>
      <c r="X5" s="65"/>
      <c r="Y5" s="65"/>
      <c r="Z5" s="64"/>
      <c r="AA5" s="66"/>
      <c r="AB5" s="67"/>
      <c r="AC5" s="67"/>
      <c r="AD5" s="67"/>
      <c r="AE5" s="67"/>
      <c r="AF5" s="67"/>
      <c r="AG5" s="67"/>
      <c r="AH5" s="67"/>
      <c r="AI5" s="67"/>
      <c r="AJ5" s="67"/>
      <c r="AK5" s="67"/>
    </row>
    <row r="6" spans="1:37" s="76" customFormat="1" ht="9.75" customHeight="1">
      <c r="A6" s="69"/>
      <c r="B6" s="70"/>
      <c r="C6" s="71"/>
      <c r="D6" s="71"/>
      <c r="E6" s="71"/>
      <c r="F6" s="71"/>
      <c r="G6" s="71"/>
      <c r="H6" s="71"/>
      <c r="I6" s="71"/>
      <c r="J6" s="71"/>
      <c r="K6" s="71"/>
      <c r="L6" s="72"/>
      <c r="M6" s="72"/>
      <c r="N6" s="72"/>
      <c r="O6" s="72"/>
      <c r="P6" s="72"/>
      <c r="Q6" s="72"/>
      <c r="R6" s="72"/>
      <c r="S6" s="72"/>
      <c r="T6" s="72"/>
      <c r="U6" s="73"/>
      <c r="V6" s="74"/>
      <c r="W6" s="74"/>
      <c r="X6" s="74"/>
      <c r="Y6" s="74"/>
      <c r="Z6" s="73"/>
      <c r="AA6" s="75"/>
      <c r="AB6" s="67"/>
      <c r="AC6" s="67"/>
      <c r="AD6" s="67"/>
      <c r="AE6" s="67"/>
      <c r="AF6" s="67"/>
      <c r="AG6" s="67"/>
      <c r="AH6" s="67"/>
      <c r="AI6" s="67"/>
      <c r="AJ6" s="67"/>
      <c r="AK6" s="67"/>
    </row>
    <row r="7" spans="1:37" s="68" customFormat="1" ht="19.5" customHeight="1">
      <c r="A7" s="58" t="s">
        <v>35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2"/>
      <c r="M7" s="62"/>
      <c r="N7" s="62"/>
      <c r="O7" s="62"/>
      <c r="P7" s="62"/>
      <c r="Q7" s="62"/>
      <c r="R7" s="62"/>
      <c r="S7" s="62"/>
      <c r="T7" s="62"/>
      <c r="U7" s="64"/>
      <c r="V7" s="65"/>
      <c r="W7" s="65"/>
      <c r="X7" s="65"/>
      <c r="Y7" s="65"/>
      <c r="Z7" s="64"/>
      <c r="AA7" s="66"/>
      <c r="AB7" s="67"/>
      <c r="AC7" s="67"/>
      <c r="AD7" s="67"/>
      <c r="AE7" s="67"/>
      <c r="AF7" s="67"/>
      <c r="AG7" s="67"/>
      <c r="AH7" s="67"/>
      <c r="AI7" s="67"/>
      <c r="AJ7" s="67"/>
      <c r="AK7" s="67"/>
    </row>
    <row r="8" spans="1:37" s="76" customFormat="1" ht="9.75" customHeight="1">
      <c r="A8" s="69"/>
      <c r="B8" s="70"/>
      <c r="C8" s="71"/>
      <c r="D8" s="71"/>
      <c r="E8" s="71"/>
      <c r="F8" s="71"/>
      <c r="G8" s="71"/>
      <c r="H8" s="71"/>
      <c r="I8" s="71"/>
      <c r="J8" s="71"/>
      <c r="K8" s="71"/>
      <c r="L8" s="72"/>
      <c r="M8" s="72"/>
      <c r="N8" s="72"/>
      <c r="O8" s="72"/>
      <c r="P8" s="72"/>
      <c r="Q8" s="72"/>
      <c r="R8" s="72"/>
      <c r="S8" s="72"/>
      <c r="T8" s="72"/>
      <c r="U8" s="73"/>
      <c r="V8" s="74"/>
      <c r="W8" s="74"/>
      <c r="X8" s="74"/>
      <c r="Y8" s="74"/>
      <c r="Z8" s="73"/>
      <c r="AA8" s="75"/>
      <c r="AB8" s="67"/>
      <c r="AC8" s="67"/>
      <c r="AD8" s="67"/>
      <c r="AE8" s="67"/>
      <c r="AF8" s="67"/>
      <c r="AG8" s="67"/>
      <c r="AH8" s="67"/>
      <c r="AI8" s="67"/>
      <c r="AJ8" s="67"/>
      <c r="AK8" s="67"/>
    </row>
    <row r="9" spans="1:37" s="68" customFormat="1" ht="19.5" customHeight="1">
      <c r="A9" s="58" t="s">
        <v>36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2"/>
      <c r="M9" s="62"/>
      <c r="N9" s="62"/>
      <c r="O9" s="62"/>
      <c r="P9" s="62"/>
      <c r="Q9" s="62"/>
      <c r="R9" s="62"/>
      <c r="S9" s="62"/>
      <c r="T9" s="62"/>
      <c r="U9" s="64"/>
      <c r="V9" s="65"/>
      <c r="W9" s="65"/>
      <c r="X9" s="65"/>
      <c r="Y9" s="65"/>
      <c r="Z9" s="64"/>
      <c r="AA9" s="66"/>
      <c r="AB9" s="67"/>
      <c r="AC9" s="67"/>
      <c r="AD9" s="67"/>
      <c r="AE9" s="67"/>
      <c r="AF9" s="67"/>
      <c r="AG9" s="67"/>
      <c r="AH9" s="67"/>
      <c r="AI9" s="67"/>
      <c r="AJ9" s="67"/>
      <c r="AK9" s="67"/>
    </row>
    <row r="10" spans="1:37" s="76" customFormat="1" ht="9.75" customHeight="1">
      <c r="A10" s="69"/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72"/>
      <c r="N10" s="72"/>
      <c r="O10" s="72"/>
      <c r="P10" s="72"/>
      <c r="Q10" s="72"/>
      <c r="R10" s="72"/>
      <c r="S10" s="72"/>
      <c r="T10" s="72"/>
      <c r="U10" s="73"/>
      <c r="V10" s="74"/>
      <c r="W10" s="74"/>
      <c r="X10" s="74"/>
      <c r="Y10" s="74"/>
      <c r="Z10" s="73"/>
      <c r="AA10" s="75"/>
      <c r="AB10" s="67"/>
      <c r="AC10" s="67"/>
      <c r="AD10" s="67"/>
      <c r="AE10" s="67"/>
      <c r="AF10" s="67"/>
      <c r="AG10" s="67"/>
      <c r="AH10" s="67"/>
      <c r="AI10" s="67"/>
      <c r="AJ10" s="67"/>
      <c r="AK10" s="67"/>
    </row>
    <row r="11" spans="1:37" s="68" customFormat="1" ht="19.5" customHeight="1">
      <c r="A11" s="58" t="s">
        <v>38</v>
      </c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2"/>
      <c r="M11" s="62"/>
      <c r="N11" s="62"/>
      <c r="O11" s="62"/>
      <c r="P11" s="62"/>
      <c r="Q11" s="62"/>
      <c r="R11" s="62"/>
      <c r="S11" s="62"/>
      <c r="T11" s="62"/>
      <c r="U11" s="64"/>
      <c r="V11" s="65"/>
      <c r="W11" s="65"/>
      <c r="X11" s="65"/>
      <c r="Y11" s="65"/>
      <c r="Z11" s="64"/>
      <c r="AA11" s="66"/>
      <c r="AB11" s="67"/>
      <c r="AC11" s="67"/>
      <c r="AD11" s="67"/>
      <c r="AE11" s="67"/>
      <c r="AF11" s="67"/>
      <c r="AG11" s="67"/>
      <c r="AH11" s="67"/>
      <c r="AI11" s="67"/>
      <c r="AJ11" s="67"/>
      <c r="AK11" s="67"/>
    </row>
    <row r="12" spans="1:37" s="76" customFormat="1" ht="9.75" customHeight="1">
      <c r="A12" s="69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2"/>
      <c r="M12" s="72"/>
      <c r="N12" s="72"/>
      <c r="O12" s="72"/>
      <c r="P12" s="72"/>
      <c r="Q12" s="72"/>
      <c r="R12" s="72"/>
      <c r="S12" s="72"/>
      <c r="T12" s="72"/>
      <c r="U12" s="73"/>
      <c r="V12" s="74"/>
      <c r="W12" s="74"/>
      <c r="X12" s="74"/>
      <c r="Y12" s="74"/>
      <c r="Z12" s="73"/>
      <c r="AA12" s="75"/>
      <c r="AB12" s="67"/>
      <c r="AC12" s="67"/>
      <c r="AD12" s="67"/>
      <c r="AE12" s="67"/>
      <c r="AF12" s="67"/>
      <c r="AG12" s="67"/>
      <c r="AH12" s="67"/>
      <c r="AI12" s="67"/>
      <c r="AJ12" s="67"/>
      <c r="AK12" s="67"/>
    </row>
    <row r="13" spans="1:37" s="68" customFormat="1" ht="19.5" customHeight="1">
      <c r="A13" s="58" t="s">
        <v>38</v>
      </c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2"/>
      <c r="M13" s="62"/>
      <c r="N13" s="62"/>
      <c r="O13" s="62"/>
      <c r="P13" s="62"/>
      <c r="Q13" s="62"/>
      <c r="R13" s="63"/>
      <c r="S13" s="62"/>
      <c r="T13" s="62"/>
      <c r="U13" s="64"/>
      <c r="V13" s="65"/>
      <c r="W13" s="65"/>
      <c r="X13" s="65"/>
      <c r="Y13" s="65"/>
      <c r="Z13" s="64"/>
      <c r="AA13" s="66"/>
      <c r="AB13" s="67"/>
      <c r="AC13" s="67"/>
      <c r="AD13" s="67"/>
      <c r="AE13" s="67"/>
      <c r="AF13" s="67"/>
      <c r="AG13" s="67"/>
      <c r="AH13" s="67"/>
      <c r="AI13" s="67"/>
      <c r="AJ13" s="67"/>
      <c r="AK13" s="67"/>
    </row>
    <row r="14" spans="1:37" s="76" customFormat="1" ht="9.75" customHeight="1">
      <c r="A14" s="69"/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4"/>
      <c r="W14" s="74"/>
      <c r="X14" s="74"/>
      <c r="Y14" s="74"/>
      <c r="Z14" s="73"/>
      <c r="AA14" s="75"/>
      <c r="AB14" s="67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37" s="68" customFormat="1" ht="19.5" customHeight="1">
      <c r="A15" s="58" t="s">
        <v>38</v>
      </c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2"/>
      <c r="M15" s="62"/>
      <c r="N15" s="62"/>
      <c r="O15" s="62"/>
      <c r="P15" s="62"/>
      <c r="Q15" s="62"/>
      <c r="R15" s="62"/>
      <c r="S15" s="62"/>
      <c r="T15" s="62"/>
      <c r="U15" s="64"/>
      <c r="V15" s="65"/>
      <c r="W15" s="65"/>
      <c r="X15" s="65"/>
      <c r="Y15" s="65"/>
      <c r="Z15" s="64"/>
      <c r="AA15" s="66"/>
      <c r="AB15" s="67"/>
      <c r="AC15" s="67"/>
      <c r="AD15" s="67"/>
      <c r="AE15" s="67"/>
      <c r="AF15" s="67"/>
      <c r="AG15" s="67"/>
      <c r="AH15" s="67"/>
      <c r="AI15" s="67"/>
      <c r="AJ15" s="67"/>
      <c r="AK15" s="67"/>
    </row>
    <row r="16" spans="1:37" s="76" customFormat="1" ht="9.75" customHeight="1">
      <c r="A16" s="69"/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2"/>
      <c r="M16" s="72"/>
      <c r="N16" s="72"/>
      <c r="O16" s="72"/>
      <c r="P16" s="72"/>
      <c r="Q16" s="72"/>
      <c r="R16" s="72"/>
      <c r="S16" s="72"/>
      <c r="T16" s="72"/>
      <c r="U16" s="73"/>
      <c r="V16" s="74"/>
      <c r="W16" s="74"/>
      <c r="X16" s="74"/>
      <c r="Y16" s="74"/>
      <c r="Z16" s="73"/>
      <c r="AA16" s="75"/>
      <c r="AB16" s="67"/>
      <c r="AC16" s="67"/>
      <c r="AD16" s="67"/>
      <c r="AE16" s="67"/>
      <c r="AF16" s="67"/>
      <c r="AG16" s="67"/>
      <c r="AH16" s="67"/>
      <c r="AI16" s="67"/>
      <c r="AJ16" s="67"/>
      <c r="AK16" s="67"/>
    </row>
    <row r="17" spans="1:37" s="68" customFormat="1" ht="19.5" customHeight="1">
      <c r="A17" s="58" t="s">
        <v>38</v>
      </c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  <c r="N17" s="62"/>
      <c r="O17" s="62"/>
      <c r="P17" s="62"/>
      <c r="Q17" s="62"/>
      <c r="R17" s="62"/>
      <c r="S17" s="62"/>
      <c r="T17" s="62"/>
      <c r="U17" s="64"/>
      <c r="V17" s="65"/>
      <c r="W17" s="65"/>
      <c r="X17" s="65"/>
      <c r="Y17" s="65"/>
      <c r="Z17" s="64"/>
      <c r="AA17" s="66"/>
      <c r="AB17" s="67"/>
      <c r="AC17" s="67"/>
      <c r="AD17" s="67"/>
      <c r="AE17" s="67"/>
      <c r="AF17" s="67"/>
      <c r="AG17" s="67"/>
      <c r="AH17" s="67"/>
      <c r="AI17" s="67"/>
      <c r="AJ17" s="67"/>
      <c r="AK17" s="67"/>
    </row>
    <row r="18" spans="1:37" s="76" customFormat="1" ht="9.75" customHeight="1">
      <c r="A18" s="69"/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2"/>
      <c r="M18" s="72"/>
      <c r="N18" s="72"/>
      <c r="O18" s="72"/>
      <c r="P18" s="72"/>
      <c r="Q18" s="72"/>
      <c r="R18" s="72"/>
      <c r="S18" s="72"/>
      <c r="T18" s="72"/>
      <c r="U18" s="73"/>
      <c r="V18" s="74"/>
      <c r="W18" s="74"/>
      <c r="X18" s="74"/>
      <c r="Y18" s="74"/>
      <c r="Z18" s="73"/>
      <c r="AA18" s="75"/>
      <c r="AB18" s="67"/>
      <c r="AC18" s="67"/>
      <c r="AD18" s="67"/>
      <c r="AE18" s="67"/>
      <c r="AF18" s="67"/>
      <c r="AG18" s="67"/>
      <c r="AH18" s="67"/>
      <c r="AI18" s="67"/>
      <c r="AJ18" s="67"/>
      <c r="AK18" s="67"/>
    </row>
    <row r="19" spans="1:37" s="68" customFormat="1" ht="19.5" customHeight="1">
      <c r="A19" s="58" t="s">
        <v>38</v>
      </c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2"/>
      <c r="M19" s="62"/>
      <c r="N19" s="62"/>
      <c r="O19" s="62"/>
      <c r="P19" s="62"/>
      <c r="Q19" s="62"/>
      <c r="R19" s="62"/>
      <c r="S19" s="62"/>
      <c r="T19" s="62"/>
      <c r="U19" s="64"/>
      <c r="V19" s="65"/>
      <c r="W19" s="65"/>
      <c r="X19" s="65"/>
      <c r="Y19" s="65"/>
      <c r="Z19" s="64"/>
      <c r="AA19" s="66"/>
      <c r="AB19" s="67"/>
      <c r="AC19" s="67"/>
      <c r="AD19" s="67"/>
      <c r="AE19" s="67"/>
      <c r="AF19" s="67"/>
      <c r="AG19" s="67"/>
      <c r="AH19" s="67"/>
      <c r="AI19" s="67"/>
      <c r="AJ19" s="67"/>
      <c r="AK19" s="67"/>
    </row>
    <row r="20" spans="1:37" s="76" customFormat="1" ht="9.75" customHeight="1">
      <c r="A20" s="69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2"/>
      <c r="M20" s="72"/>
      <c r="N20" s="72"/>
      <c r="O20" s="72"/>
      <c r="P20" s="72"/>
      <c r="Q20" s="72"/>
      <c r="R20" s="72"/>
      <c r="S20" s="72"/>
      <c r="T20" s="72"/>
      <c r="U20" s="73"/>
      <c r="V20" s="74"/>
      <c r="W20" s="74"/>
      <c r="X20" s="74"/>
      <c r="Y20" s="74"/>
      <c r="Z20" s="73"/>
      <c r="AA20" s="75"/>
      <c r="AB20" s="67"/>
      <c r="AC20" s="67"/>
      <c r="AD20" s="67"/>
      <c r="AE20" s="67"/>
      <c r="AF20" s="67"/>
      <c r="AG20" s="67"/>
      <c r="AH20" s="67"/>
      <c r="AI20" s="67"/>
      <c r="AJ20" s="67"/>
      <c r="AK20" s="67"/>
    </row>
    <row r="21" spans="1:37" s="68" customFormat="1" ht="19.5" customHeight="1">
      <c r="A21" s="58" t="s">
        <v>38</v>
      </c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2"/>
      <c r="M21" s="62"/>
      <c r="N21" s="62"/>
      <c r="O21" s="62"/>
      <c r="P21" s="62"/>
      <c r="Q21" s="62"/>
      <c r="R21" s="62"/>
      <c r="S21" s="62"/>
      <c r="T21" s="62"/>
      <c r="U21" s="64"/>
      <c r="V21" s="65"/>
      <c r="W21" s="65"/>
      <c r="X21" s="65"/>
      <c r="Y21" s="65"/>
      <c r="Z21" s="64"/>
      <c r="AA21" s="66"/>
      <c r="AB21" s="67"/>
      <c r="AC21" s="67"/>
      <c r="AD21" s="67"/>
      <c r="AE21" s="67"/>
      <c r="AF21" s="67"/>
      <c r="AG21" s="67"/>
      <c r="AH21" s="67"/>
      <c r="AI21" s="67"/>
      <c r="AJ21" s="67"/>
      <c r="AK21" s="67"/>
    </row>
    <row r="22" spans="1:37" s="76" customFormat="1" ht="9.75" customHeight="1">
      <c r="A22" s="69"/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2"/>
      <c r="M22" s="72"/>
      <c r="N22" s="72"/>
      <c r="O22" s="72"/>
      <c r="P22" s="72"/>
      <c r="Q22" s="72"/>
      <c r="R22" s="72"/>
      <c r="S22" s="72"/>
      <c r="T22" s="72"/>
      <c r="U22" s="73"/>
      <c r="V22" s="74"/>
      <c r="W22" s="74"/>
      <c r="X22" s="74"/>
      <c r="Y22" s="74"/>
      <c r="Z22" s="73"/>
      <c r="AA22" s="75"/>
      <c r="AB22" s="67"/>
      <c r="AC22" s="67"/>
      <c r="AD22" s="67"/>
      <c r="AE22" s="67"/>
      <c r="AF22" s="67"/>
      <c r="AG22" s="67"/>
      <c r="AH22" s="67"/>
      <c r="AI22" s="67"/>
      <c r="AJ22" s="67"/>
      <c r="AK22" s="67"/>
    </row>
    <row r="23" spans="1:37" s="68" customFormat="1" ht="19.5" customHeight="1">
      <c r="A23" s="58" t="s">
        <v>38</v>
      </c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2"/>
      <c r="M23" s="62"/>
      <c r="N23" s="62"/>
      <c r="O23" s="62"/>
      <c r="P23" s="62"/>
      <c r="Q23" s="62"/>
      <c r="R23" s="62"/>
      <c r="S23" s="62"/>
      <c r="T23" s="62"/>
      <c r="U23" s="64"/>
      <c r="V23" s="65"/>
      <c r="W23" s="65"/>
      <c r="X23" s="65"/>
      <c r="Y23" s="65"/>
      <c r="Z23" s="64"/>
      <c r="AA23" s="66"/>
      <c r="AB23" s="67"/>
      <c r="AC23" s="67"/>
      <c r="AD23" s="67"/>
      <c r="AE23" s="67"/>
      <c r="AF23" s="67"/>
      <c r="AG23" s="67"/>
      <c r="AH23" s="67"/>
      <c r="AI23" s="67"/>
      <c r="AJ23" s="67"/>
      <c r="AK23" s="67"/>
    </row>
    <row r="24" spans="1:37" s="78" customFormat="1" ht="9.75" customHeight="1">
      <c r="A24" s="69"/>
      <c r="B24" s="70"/>
      <c r="C24" s="77"/>
      <c r="D24" s="77"/>
      <c r="E24" s="77"/>
      <c r="F24" s="77"/>
      <c r="G24" s="77"/>
      <c r="H24" s="77"/>
      <c r="I24" s="77"/>
      <c r="J24" s="77"/>
      <c r="K24" s="77"/>
      <c r="L24" s="74"/>
      <c r="M24" s="74"/>
      <c r="N24" s="74"/>
      <c r="O24" s="74"/>
      <c r="P24" s="74"/>
      <c r="Q24" s="74"/>
      <c r="R24" s="74"/>
      <c r="S24" s="74"/>
      <c r="T24" s="72"/>
      <c r="U24" s="73"/>
      <c r="V24" s="74"/>
      <c r="W24" s="74"/>
      <c r="X24" s="74"/>
      <c r="Y24" s="74"/>
      <c r="Z24" s="73"/>
      <c r="AA24" s="75"/>
      <c r="AB24" s="67"/>
      <c r="AC24" s="67"/>
      <c r="AD24" s="67"/>
      <c r="AE24" s="67"/>
      <c r="AF24" s="67"/>
      <c r="AG24" s="67"/>
      <c r="AH24" s="67"/>
      <c r="AI24" s="67"/>
      <c r="AJ24" s="67"/>
      <c r="AK24" s="67"/>
    </row>
    <row r="25" spans="1:27" s="78" customFormat="1" ht="19.5" customHeight="1">
      <c r="A25" s="58" t="s">
        <v>38</v>
      </c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2"/>
      <c r="M25" s="62"/>
      <c r="N25" s="62"/>
      <c r="O25" s="62"/>
      <c r="P25" s="62"/>
      <c r="Q25" s="62"/>
      <c r="R25" s="62"/>
      <c r="S25" s="62"/>
      <c r="T25" s="62"/>
      <c r="U25" s="64"/>
      <c r="V25" s="62"/>
      <c r="W25" s="62"/>
      <c r="X25" s="62"/>
      <c r="Y25" s="62"/>
      <c r="Z25" s="64"/>
      <c r="AA25" s="66"/>
    </row>
    <row r="26" spans="1:27" s="78" customFormat="1" ht="9.75" customHeight="1">
      <c r="A26" s="69"/>
      <c r="B26" s="70"/>
      <c r="C26" s="77"/>
      <c r="D26" s="77"/>
      <c r="E26" s="77"/>
      <c r="F26" s="77"/>
      <c r="G26" s="77"/>
      <c r="H26" s="77"/>
      <c r="I26" s="77"/>
      <c r="J26" s="77"/>
      <c r="K26" s="77"/>
      <c r="L26" s="74"/>
      <c r="M26" s="74"/>
      <c r="N26" s="74"/>
      <c r="O26" s="74"/>
      <c r="P26" s="74"/>
      <c r="Q26" s="74"/>
      <c r="R26" s="74"/>
      <c r="S26" s="74"/>
      <c r="T26" s="72"/>
      <c r="U26" s="73"/>
      <c r="V26" s="74"/>
      <c r="W26" s="74"/>
      <c r="X26" s="74"/>
      <c r="Y26" s="74"/>
      <c r="Z26" s="73"/>
      <c r="AA26" s="75"/>
    </row>
    <row r="27" spans="1:27" s="78" customFormat="1" ht="19.5" customHeight="1">
      <c r="A27" s="58" t="s">
        <v>38</v>
      </c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2"/>
      <c r="M27" s="62"/>
      <c r="N27" s="62"/>
      <c r="O27" s="62"/>
      <c r="P27" s="62"/>
      <c r="Q27" s="62"/>
      <c r="R27" s="62"/>
      <c r="S27" s="62"/>
      <c r="T27" s="62"/>
      <c r="U27" s="64"/>
      <c r="V27" s="62"/>
      <c r="W27" s="62"/>
      <c r="X27" s="62"/>
      <c r="Y27" s="62"/>
      <c r="Z27" s="64"/>
      <c r="AA27" s="66"/>
    </row>
    <row r="28" spans="1:26" s="79" customFormat="1" ht="9.75" customHeight="1">
      <c r="A28" s="69"/>
      <c r="T28" s="80"/>
      <c r="U28" s="81"/>
      <c r="Z28" s="81"/>
    </row>
  </sheetData>
  <mergeCells count="6">
    <mergeCell ref="A1:AA1"/>
    <mergeCell ref="A2:AA2"/>
    <mergeCell ref="B3:K3"/>
    <mergeCell ref="L3:U3"/>
    <mergeCell ref="V3:Y3"/>
    <mergeCell ref="Z3:AA3"/>
  </mergeCells>
  <printOptions/>
  <pageMargins left="0.5" right="0.5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8"/>
  <sheetViews>
    <sheetView zoomScale="150" zoomScaleNormal="150" zoomScalePageLayoutView="0" workbookViewId="0" topLeftCell="A1">
      <selection activeCell="G15" sqref="G15"/>
    </sheetView>
  </sheetViews>
  <sheetFormatPr defaultColWidth="8.8515625" defaultRowHeight="12.75"/>
  <cols>
    <col min="1" max="1" width="8.8515625" style="0" customWidth="1"/>
    <col min="2" max="2" width="10.7109375" style="0" customWidth="1"/>
    <col min="3" max="3" width="17.140625" style="0" customWidth="1"/>
    <col min="4" max="4" width="11.140625" style="0" customWidth="1"/>
    <col min="5" max="5" width="10.28125" style="0" customWidth="1"/>
  </cols>
  <sheetData>
    <row r="1" spans="2:10" ht="18">
      <c r="B1" s="17"/>
      <c r="C1" s="19"/>
      <c r="D1" s="23"/>
      <c r="E1" s="23"/>
      <c r="F1" s="23"/>
      <c r="G1" s="23"/>
      <c r="H1" s="23"/>
      <c r="I1" s="23"/>
      <c r="J1" s="17"/>
    </row>
    <row r="2" spans="2:10" ht="18">
      <c r="B2" s="17"/>
      <c r="C2" s="19"/>
      <c r="D2" s="23"/>
      <c r="E2" s="23"/>
      <c r="F2" s="23"/>
      <c r="G2" s="23"/>
      <c r="H2" s="23"/>
      <c r="I2" s="23"/>
      <c r="J2" s="17"/>
    </row>
    <row r="3" spans="2:17" ht="18">
      <c r="B3" s="17"/>
      <c r="C3" s="24" t="s">
        <v>102</v>
      </c>
      <c r="D3" s="97" t="s">
        <v>45</v>
      </c>
      <c r="E3" s="98"/>
      <c r="F3" s="98"/>
      <c r="G3" s="98"/>
      <c r="H3" s="98"/>
      <c r="I3" s="99"/>
      <c r="J3" s="17"/>
      <c r="K3" s="9"/>
      <c r="L3" s="35"/>
      <c r="M3" s="1"/>
      <c r="N3" s="9"/>
      <c r="O3" s="34"/>
      <c r="P3" s="34"/>
      <c r="Q3" s="52"/>
    </row>
    <row r="4" spans="2:17" ht="18">
      <c r="B4" s="17"/>
      <c r="C4" s="25">
        <v>405</v>
      </c>
      <c r="D4" s="9" t="s">
        <v>166</v>
      </c>
      <c r="E4" s="9" t="s">
        <v>167</v>
      </c>
      <c r="F4" s="9"/>
      <c r="G4" s="9"/>
      <c r="H4" s="9"/>
      <c r="I4" s="9"/>
      <c r="J4" s="17"/>
      <c r="K4" s="34"/>
      <c r="L4" s="35"/>
      <c r="M4" s="9"/>
      <c r="N4" s="9"/>
      <c r="O4" s="34"/>
      <c r="P4" s="34"/>
      <c r="Q4" s="52"/>
    </row>
    <row r="5" spans="2:17" ht="18">
      <c r="B5" s="17"/>
      <c r="C5" s="8" t="s">
        <v>120</v>
      </c>
      <c r="D5" s="10"/>
      <c r="E5" s="10"/>
      <c r="F5" s="10"/>
      <c r="G5" s="10"/>
      <c r="H5" s="10"/>
      <c r="I5" s="10"/>
      <c r="J5" s="17"/>
      <c r="K5" s="34"/>
      <c r="L5" s="34"/>
      <c r="M5" s="9"/>
      <c r="N5" s="9"/>
      <c r="O5" s="9"/>
      <c r="P5" s="34"/>
      <c r="Q5" s="52"/>
    </row>
    <row r="6" spans="2:17" ht="18">
      <c r="B6" s="17"/>
      <c r="C6" s="8" t="s">
        <v>43</v>
      </c>
      <c r="D6" s="10">
        <v>54</v>
      </c>
      <c r="E6" s="10">
        <v>90</v>
      </c>
      <c r="F6" s="10"/>
      <c r="G6" s="10"/>
      <c r="H6" s="10"/>
      <c r="I6" s="10"/>
      <c r="J6" s="17"/>
      <c r="K6" s="34"/>
      <c r="L6" s="34"/>
      <c r="M6" s="9"/>
      <c r="N6" s="9"/>
      <c r="O6" s="34"/>
      <c r="P6" s="34"/>
      <c r="Q6" s="52"/>
    </row>
    <row r="7" spans="2:16" ht="18">
      <c r="B7" s="17"/>
      <c r="C7" s="8" t="s">
        <v>44</v>
      </c>
      <c r="D7" s="10">
        <v>54</v>
      </c>
      <c r="E7" s="10">
        <v>45</v>
      </c>
      <c r="F7" s="10"/>
      <c r="G7" s="10"/>
      <c r="H7" s="10"/>
      <c r="I7" s="10"/>
      <c r="J7" s="17"/>
      <c r="K7" s="34"/>
      <c r="L7" s="34"/>
      <c r="M7" s="34"/>
      <c r="N7" s="34"/>
      <c r="O7" s="1"/>
      <c r="P7" s="1"/>
    </row>
    <row r="8" spans="2:16" ht="18">
      <c r="B8" s="17"/>
      <c r="C8" s="8" t="s">
        <v>116</v>
      </c>
      <c r="D8" s="10">
        <v>54</v>
      </c>
      <c r="E8" s="10">
        <v>45</v>
      </c>
      <c r="F8" s="10"/>
      <c r="G8" s="10"/>
      <c r="H8" s="10"/>
      <c r="I8" s="10"/>
      <c r="J8" s="17"/>
      <c r="K8" s="34"/>
      <c r="L8" s="34"/>
      <c r="M8" s="34"/>
      <c r="N8" s="34"/>
      <c r="O8" s="1"/>
      <c r="P8" s="1"/>
    </row>
    <row r="9" spans="2:16" ht="18">
      <c r="B9" s="17"/>
      <c r="C9" s="8" t="s">
        <v>117</v>
      </c>
      <c r="D9" s="10">
        <v>54</v>
      </c>
      <c r="E9" s="10">
        <v>45</v>
      </c>
      <c r="F9" s="10"/>
      <c r="G9" s="10"/>
      <c r="H9" s="10"/>
      <c r="I9" s="10"/>
      <c r="J9" s="17"/>
      <c r="K9" s="34"/>
      <c r="L9" s="34"/>
      <c r="M9" s="34"/>
      <c r="N9" s="34"/>
      <c r="O9" s="1"/>
      <c r="P9" s="1"/>
    </row>
    <row r="10" spans="2:16" ht="18">
      <c r="B10" s="17"/>
      <c r="C10" s="8" t="s">
        <v>39</v>
      </c>
      <c r="D10" s="10">
        <v>108</v>
      </c>
      <c r="E10" s="10">
        <v>90</v>
      </c>
      <c r="F10" s="10"/>
      <c r="G10" s="10"/>
      <c r="H10" s="10"/>
      <c r="I10" s="10"/>
      <c r="J10" s="17"/>
      <c r="K10" s="34"/>
      <c r="L10" s="34"/>
      <c r="M10" s="34"/>
      <c r="N10" s="34"/>
      <c r="O10" s="1"/>
      <c r="P10" s="1"/>
    </row>
    <row r="11" spans="2:16" ht="18">
      <c r="B11" s="17"/>
      <c r="C11" s="8" t="s">
        <v>118</v>
      </c>
      <c r="D11" s="10">
        <v>21</v>
      </c>
      <c r="E11" s="10">
        <v>24</v>
      </c>
      <c r="F11" s="10"/>
      <c r="G11" s="10"/>
      <c r="H11" s="10"/>
      <c r="I11" s="10"/>
      <c r="J11" s="17"/>
      <c r="K11" s="34"/>
      <c r="L11" s="34"/>
      <c r="M11" s="34"/>
      <c r="N11" s="34"/>
      <c r="O11" s="1"/>
      <c r="P11" s="1"/>
    </row>
    <row r="12" spans="2:16" ht="18">
      <c r="B12" s="17"/>
      <c r="C12" s="8" t="s">
        <v>119</v>
      </c>
      <c r="D12" s="10">
        <v>30</v>
      </c>
      <c r="E12" s="10">
        <v>33</v>
      </c>
      <c r="F12" s="10"/>
      <c r="G12" s="10"/>
      <c r="H12" s="10"/>
      <c r="I12" s="10"/>
      <c r="J12" s="17"/>
      <c r="K12" s="34"/>
      <c r="L12" s="34"/>
      <c r="M12" s="34"/>
      <c r="N12" s="34"/>
      <c r="O12" s="1"/>
      <c r="P12" s="1"/>
    </row>
    <row r="13" spans="2:16" ht="18">
      <c r="B13" s="17"/>
      <c r="C13" s="8" t="s">
        <v>103</v>
      </c>
      <c r="D13" s="10">
        <v>30</v>
      </c>
      <c r="E13" s="10">
        <v>33</v>
      </c>
      <c r="F13" s="10"/>
      <c r="G13" s="10"/>
      <c r="H13" s="10"/>
      <c r="I13" s="10"/>
      <c r="J13" s="17"/>
      <c r="K13" s="34"/>
      <c r="L13" s="34"/>
      <c r="M13" s="34"/>
      <c r="N13" s="34"/>
      <c r="O13" s="1"/>
      <c r="P13" s="1"/>
    </row>
    <row r="14" spans="2:16" ht="18">
      <c r="B14" s="17"/>
      <c r="C14" s="15" t="s">
        <v>101</v>
      </c>
      <c r="D14" s="16">
        <f aca="true" t="shared" si="0" ref="D14:I14">SUM(D5:D13)</f>
        <v>405</v>
      </c>
      <c r="E14" s="16">
        <f t="shared" si="0"/>
        <v>405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22"/>
      <c r="K14" s="34"/>
      <c r="L14" s="34"/>
      <c r="M14" s="34"/>
      <c r="N14" s="34"/>
      <c r="O14" s="1"/>
      <c r="P14" s="1"/>
    </row>
    <row r="15" spans="2:16" ht="21">
      <c r="B15" s="17"/>
      <c r="C15" s="17"/>
      <c r="D15" s="18"/>
      <c r="E15" s="18"/>
      <c r="F15" s="18"/>
      <c r="G15" s="17"/>
      <c r="H15" s="17"/>
      <c r="I15" s="17"/>
      <c r="J15" s="17"/>
      <c r="K15" s="34"/>
      <c r="L15" s="34"/>
      <c r="M15" s="34"/>
      <c r="N15" s="34"/>
      <c r="O15" s="1"/>
      <c r="P15" s="1"/>
    </row>
    <row r="16" spans="2:10" ht="18">
      <c r="B16" s="17"/>
      <c r="C16" s="19"/>
      <c r="D16" s="20"/>
      <c r="E16" s="20"/>
      <c r="F16" s="17"/>
      <c r="G16" s="17"/>
      <c r="H16" s="17"/>
      <c r="I16" s="17"/>
      <c r="J16" s="17"/>
    </row>
    <row r="17" spans="2:10" ht="12">
      <c r="B17" s="17"/>
      <c r="C17" s="21"/>
      <c r="D17" s="17"/>
      <c r="E17" s="17"/>
      <c r="F17" s="17"/>
      <c r="G17" s="17"/>
      <c r="H17" s="17"/>
      <c r="I17" s="17"/>
      <c r="J17" s="17"/>
    </row>
    <row r="18" ht="12">
      <c r="C18" s="12"/>
    </row>
    <row r="19" ht="12">
      <c r="C19" s="12"/>
    </row>
    <row r="20" spans="3:13" ht="18">
      <c r="C20" s="11"/>
      <c r="D20" s="31"/>
      <c r="E20" s="31"/>
      <c r="F20" s="31"/>
      <c r="G20" s="31"/>
      <c r="H20" s="31"/>
      <c r="I20" s="31"/>
      <c r="J20" s="31"/>
      <c r="K20" s="31"/>
      <c r="L20" s="31"/>
      <c r="M20" s="27"/>
    </row>
    <row r="21" spans="3:13" ht="18">
      <c r="C21" s="31"/>
      <c r="D21" s="31"/>
      <c r="E21" s="31"/>
      <c r="F21" s="31"/>
      <c r="G21" s="31"/>
      <c r="H21" s="31"/>
      <c r="I21" s="27"/>
      <c r="J21" s="27"/>
      <c r="K21" s="27"/>
      <c r="L21" s="27"/>
      <c r="M21" s="27"/>
    </row>
    <row r="22" spans="3:13" ht="18">
      <c r="C22" s="31"/>
      <c r="D22" s="31"/>
      <c r="E22" s="31"/>
      <c r="F22" s="31"/>
      <c r="G22" s="31"/>
      <c r="H22" s="31"/>
      <c r="I22" s="27"/>
      <c r="J22" s="27"/>
      <c r="K22" s="27"/>
      <c r="L22" s="27"/>
      <c r="M22" s="27"/>
    </row>
    <row r="23" spans="3:13" ht="18">
      <c r="C23" s="31"/>
      <c r="D23" s="31"/>
      <c r="E23" s="31"/>
      <c r="F23" s="31"/>
      <c r="G23" s="31"/>
      <c r="H23" s="31"/>
      <c r="I23" s="27"/>
      <c r="J23" s="27"/>
      <c r="K23" s="27"/>
      <c r="L23" s="27"/>
      <c r="M23" s="27"/>
    </row>
    <row r="24" spans="3:13" ht="18">
      <c r="C24" s="32"/>
      <c r="D24" s="26"/>
      <c r="E24" s="26"/>
      <c r="F24" s="26"/>
      <c r="G24" s="26"/>
      <c r="H24" s="26"/>
      <c r="I24" s="27"/>
      <c r="J24" s="27"/>
      <c r="K24" s="27"/>
      <c r="L24" s="27"/>
      <c r="M24" s="27"/>
    </row>
    <row r="25" ht="12">
      <c r="C25" s="12"/>
    </row>
    <row r="26" ht="12">
      <c r="C26" s="12"/>
    </row>
    <row r="27" ht="12">
      <c r="C27" s="12"/>
    </row>
    <row r="28" ht="12">
      <c r="C28" s="12"/>
    </row>
  </sheetData>
  <sheetProtection/>
  <mergeCells count="1">
    <mergeCell ref="D3:I3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23"/>
  <sheetViews>
    <sheetView zoomScaleSheetLayoutView="80" zoomScalePageLayoutView="0" workbookViewId="0" topLeftCell="A1">
      <selection activeCell="AZ5" sqref="AZ5:BJ5"/>
    </sheetView>
  </sheetViews>
  <sheetFormatPr defaultColWidth="8.8515625" defaultRowHeight="12.75"/>
  <cols>
    <col min="1" max="1" width="11.8515625" style="0" customWidth="1"/>
    <col min="2" max="76" width="1.7109375" style="0" customWidth="1"/>
    <col min="77" max="80" width="1.8515625" style="26" customWidth="1"/>
    <col min="81" max="82" width="1.7109375" style="0" customWidth="1"/>
    <col min="83" max="87" width="1.8515625" style="26" customWidth="1"/>
    <col min="88" max="93" width="12.7109375" style="0" customWidth="1"/>
  </cols>
  <sheetData>
    <row r="1" spans="1:87" ht="30" customHeight="1">
      <c r="A1" s="100" t="s">
        <v>132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</row>
    <row r="2" spans="1:87" ht="45" customHeight="1">
      <c r="A2" s="1"/>
      <c r="B2" s="2">
        <v>0.3333333333333333</v>
      </c>
      <c r="C2" s="2">
        <f aca="true" t="shared" si="0" ref="C2:L2">SUM(B2+5/1440)</f>
        <v>0.3368055555555555</v>
      </c>
      <c r="D2" s="2">
        <f t="shared" si="0"/>
        <v>0.34027777777777773</v>
      </c>
      <c r="E2" s="2">
        <f t="shared" si="0"/>
        <v>0.34374999999999994</v>
      </c>
      <c r="F2" s="2">
        <f t="shared" si="0"/>
        <v>0.34722222222222215</v>
      </c>
      <c r="G2" s="2">
        <f t="shared" si="0"/>
        <v>0.35069444444444436</v>
      </c>
      <c r="H2" s="2">
        <f t="shared" si="0"/>
        <v>0.3541666666666666</v>
      </c>
      <c r="I2" s="2">
        <f t="shared" si="0"/>
        <v>0.3576388888888888</v>
      </c>
      <c r="J2" s="2">
        <f t="shared" si="0"/>
        <v>0.361111111111111</v>
      </c>
      <c r="K2" s="2">
        <f t="shared" si="0"/>
        <v>0.3645833333333332</v>
      </c>
      <c r="L2" s="2">
        <f t="shared" si="0"/>
        <v>0.3680555555555554</v>
      </c>
      <c r="M2" s="2">
        <f>SUM(L2+4/1440)</f>
        <v>0.3708333333333332</v>
      </c>
      <c r="N2" s="2">
        <f>SUM(M2+3/1440)</f>
        <v>0.3729166666666665</v>
      </c>
      <c r="O2" s="2">
        <f aca="true" t="shared" si="1" ref="O2:X2">SUM(N2+5/1440)</f>
        <v>0.3763888888888887</v>
      </c>
      <c r="P2" s="2">
        <f t="shared" si="1"/>
        <v>0.3798611111111109</v>
      </c>
      <c r="Q2" s="2">
        <f t="shared" si="1"/>
        <v>0.38333333333333314</v>
      </c>
      <c r="R2" s="2">
        <f t="shared" si="1"/>
        <v>0.38680555555555535</v>
      </c>
      <c r="S2" s="2">
        <f t="shared" si="1"/>
        <v>0.39027777777777756</v>
      </c>
      <c r="T2" s="2">
        <f t="shared" si="1"/>
        <v>0.39374999999999977</v>
      </c>
      <c r="U2" s="2">
        <f t="shared" si="1"/>
        <v>0.397222222222222</v>
      </c>
      <c r="V2" s="2">
        <f t="shared" si="1"/>
        <v>0.4006944444444442</v>
      </c>
      <c r="W2" s="2">
        <f t="shared" si="1"/>
        <v>0.4041666666666664</v>
      </c>
      <c r="X2" s="2">
        <f t="shared" si="1"/>
        <v>0.4076388888888886</v>
      </c>
      <c r="Y2" s="2">
        <f>SUM(X2+4/1440)</f>
        <v>0.4104166666666664</v>
      </c>
      <c r="Z2" s="2">
        <f>SUM(Y2+3/1440)</f>
        <v>0.4124999999999997</v>
      </c>
      <c r="AA2" s="14">
        <f aca="true" t="shared" si="2" ref="AA2:AF2">SUM(Z2+5/1440)</f>
        <v>0.4159722222222219</v>
      </c>
      <c r="AB2" s="14">
        <f t="shared" si="2"/>
        <v>0.4194444444444441</v>
      </c>
      <c r="AC2" s="14">
        <f t="shared" si="2"/>
        <v>0.42291666666666633</v>
      </c>
      <c r="AD2" s="14">
        <f t="shared" si="2"/>
        <v>0.42638888888888854</v>
      </c>
      <c r="AE2" s="14">
        <f t="shared" si="2"/>
        <v>0.42986111111111075</v>
      </c>
      <c r="AF2" s="2">
        <f t="shared" si="2"/>
        <v>0.43333333333333296</v>
      </c>
      <c r="AG2" s="2">
        <f>SUM(AF2+3/1440)</f>
        <v>0.4354166666666663</v>
      </c>
      <c r="AH2" s="2">
        <f aca="true" t="shared" si="3" ref="AH2:AM2">SUM(AG2+5/1440)</f>
        <v>0.4388888888888885</v>
      </c>
      <c r="AI2" s="2">
        <f t="shared" si="3"/>
        <v>0.4423611111111107</v>
      </c>
      <c r="AJ2" s="2">
        <f t="shared" si="3"/>
        <v>0.4458333333333329</v>
      </c>
      <c r="AK2" s="2">
        <f t="shared" si="3"/>
        <v>0.4493055555555551</v>
      </c>
      <c r="AL2" s="2">
        <f t="shared" si="3"/>
        <v>0.45277777777777733</v>
      </c>
      <c r="AM2" s="2">
        <f t="shared" si="3"/>
        <v>0.45624999999999954</v>
      </c>
      <c r="AN2" s="2">
        <f>SUM(AM2+3/1440)</f>
        <v>0.45833333333333287</v>
      </c>
      <c r="AO2" s="2">
        <f aca="true" t="shared" si="4" ref="AO2:AX2">SUM(AN2+5/1440)</f>
        <v>0.4618055555555551</v>
      </c>
      <c r="AP2" s="2">
        <f t="shared" si="4"/>
        <v>0.4652777777777773</v>
      </c>
      <c r="AQ2" s="2">
        <f t="shared" si="4"/>
        <v>0.4687499999999995</v>
      </c>
      <c r="AR2" s="2">
        <f t="shared" si="4"/>
        <v>0.4722222222222217</v>
      </c>
      <c r="AS2" s="2">
        <f t="shared" si="4"/>
        <v>0.4756944444444439</v>
      </c>
      <c r="AT2" s="2">
        <f t="shared" si="4"/>
        <v>0.47916666666666613</v>
      </c>
      <c r="AU2" s="2">
        <f t="shared" si="4"/>
        <v>0.48263888888888834</v>
      </c>
      <c r="AV2" s="2">
        <f t="shared" si="4"/>
        <v>0.48611111111111055</v>
      </c>
      <c r="AW2" s="2">
        <f t="shared" si="4"/>
        <v>0.48958333333333276</v>
      </c>
      <c r="AX2" s="2">
        <f t="shared" si="4"/>
        <v>0.49305555555555497</v>
      </c>
      <c r="AY2" s="2">
        <f>SUM(AX2+4/1440)</f>
        <v>0.49583333333333274</v>
      </c>
      <c r="AZ2" s="2">
        <f>SUM(AY2+3/1440)</f>
        <v>0.49791666666666606</v>
      </c>
      <c r="BA2" s="2">
        <f aca="true" t="shared" si="5" ref="BA2:BJ2">SUM(AZ2+5/1440)</f>
        <v>0.5013888888888883</v>
      </c>
      <c r="BB2" s="2">
        <f t="shared" si="5"/>
        <v>0.5048611111111105</v>
      </c>
      <c r="BC2" s="2">
        <f t="shared" si="5"/>
        <v>0.5083333333333327</v>
      </c>
      <c r="BD2" s="2">
        <f t="shared" si="5"/>
        <v>0.511805555555555</v>
      </c>
      <c r="BE2" s="2">
        <f t="shared" si="5"/>
        <v>0.5152777777777772</v>
      </c>
      <c r="BF2" s="2">
        <f t="shared" si="5"/>
        <v>0.5187499999999994</v>
      </c>
      <c r="BG2" s="2">
        <f t="shared" si="5"/>
        <v>0.5222222222222216</v>
      </c>
      <c r="BH2" s="2">
        <f t="shared" si="5"/>
        <v>0.5256944444444438</v>
      </c>
      <c r="BI2" s="2">
        <f t="shared" si="5"/>
        <v>0.529166666666666</v>
      </c>
      <c r="BJ2" s="2">
        <f t="shared" si="5"/>
        <v>0.5326388888888882</v>
      </c>
      <c r="BK2" s="2">
        <f>SUM(BJ2+4/1440)</f>
        <v>0.535416666666666</v>
      </c>
      <c r="BL2" s="2">
        <f>SUM(BK2+3/1440)</f>
        <v>0.5374999999999993</v>
      </c>
      <c r="BM2" s="2">
        <f aca="true" t="shared" si="6" ref="BM2:BV2">SUM(BL2+5/1440)</f>
        <v>0.5409722222222215</v>
      </c>
      <c r="BN2" s="2">
        <f t="shared" si="6"/>
        <v>0.5444444444444437</v>
      </c>
      <c r="BO2" s="2">
        <f t="shared" si="6"/>
        <v>0.5479166666666659</v>
      </c>
      <c r="BP2" s="2">
        <f t="shared" si="6"/>
        <v>0.5513888888888882</v>
      </c>
      <c r="BQ2" s="2">
        <f t="shared" si="6"/>
        <v>0.5548611111111104</v>
      </c>
      <c r="BR2" s="2">
        <f t="shared" si="6"/>
        <v>0.5583333333333326</v>
      </c>
      <c r="BS2" s="2">
        <f t="shared" si="6"/>
        <v>0.5618055555555548</v>
      </c>
      <c r="BT2" s="2">
        <f t="shared" si="6"/>
        <v>0.565277777777777</v>
      </c>
      <c r="BU2" s="2">
        <f t="shared" si="6"/>
        <v>0.5687499999999992</v>
      </c>
      <c r="BV2" s="2">
        <f t="shared" si="6"/>
        <v>0.5722222222222214</v>
      </c>
      <c r="BW2" s="2">
        <f>SUM(BV2+4/1440)</f>
        <v>0.5749999999999992</v>
      </c>
      <c r="BX2" s="2">
        <f>SUM(BW2+3/1440)</f>
        <v>0.5770833333333325</v>
      </c>
      <c r="BY2" s="2">
        <f aca="true" t="shared" si="7" ref="BY2:CH2">SUM(BX2+5/1440)</f>
        <v>0.5805555555555547</v>
      </c>
      <c r="BZ2" s="2">
        <f t="shared" si="7"/>
        <v>0.5840277777777769</v>
      </c>
      <c r="CA2" s="2">
        <f t="shared" si="7"/>
        <v>0.5874999999999991</v>
      </c>
      <c r="CB2" s="2">
        <f t="shared" si="7"/>
        <v>0.5909722222222213</v>
      </c>
      <c r="CC2" s="2">
        <f t="shared" si="7"/>
        <v>0.5944444444444436</v>
      </c>
      <c r="CD2" s="2">
        <f t="shared" si="7"/>
        <v>0.5979166666666658</v>
      </c>
      <c r="CE2" s="2">
        <f t="shared" si="7"/>
        <v>0.601388888888888</v>
      </c>
      <c r="CF2" s="2">
        <f t="shared" si="7"/>
        <v>0.6048611111111102</v>
      </c>
      <c r="CG2" s="2">
        <f t="shared" si="7"/>
        <v>0.6083333333333324</v>
      </c>
      <c r="CH2" s="2">
        <f t="shared" si="7"/>
        <v>0.6118055555555546</v>
      </c>
      <c r="CI2" s="2">
        <f>SUM(CH2+4/1440)</f>
        <v>0.6145833333333324</v>
      </c>
    </row>
    <row r="3" spans="1:87" s="37" customFormat="1" ht="49.5" customHeight="1">
      <c r="A3" s="51" t="s">
        <v>128</v>
      </c>
      <c r="B3" s="101" t="s">
        <v>160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85"/>
      <c r="N3" s="101" t="s">
        <v>161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84"/>
      <c r="Z3" s="102" t="s">
        <v>98</v>
      </c>
      <c r="AA3" s="102"/>
      <c r="AB3" s="102"/>
      <c r="AC3" s="102"/>
      <c r="AD3" s="102"/>
      <c r="AE3" s="102"/>
      <c r="AF3" s="85"/>
      <c r="AG3" s="103" t="s">
        <v>77</v>
      </c>
      <c r="AH3" s="103"/>
      <c r="AI3" s="103"/>
      <c r="AJ3" s="103"/>
      <c r="AK3" s="103"/>
      <c r="AL3" s="103"/>
      <c r="AM3" s="85"/>
      <c r="AN3" s="101" t="s">
        <v>162</v>
      </c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85"/>
      <c r="AZ3" s="101" t="s">
        <v>163</v>
      </c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85"/>
      <c r="BL3" s="101" t="s">
        <v>164</v>
      </c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85"/>
      <c r="BX3" s="101" t="s">
        <v>165</v>
      </c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85"/>
    </row>
    <row r="4" spans="1:87" ht="45" customHeight="1">
      <c r="A4" s="1"/>
      <c r="B4" s="2">
        <v>0.3333333333333333</v>
      </c>
      <c r="C4" s="2">
        <f aca="true" t="shared" si="8" ref="C4:L4">SUM(B4+5/1440)</f>
        <v>0.3368055555555555</v>
      </c>
      <c r="D4" s="2">
        <f t="shared" si="8"/>
        <v>0.34027777777777773</v>
      </c>
      <c r="E4" s="2">
        <f t="shared" si="8"/>
        <v>0.34374999999999994</v>
      </c>
      <c r="F4" s="2">
        <f t="shared" si="8"/>
        <v>0.34722222222222215</v>
      </c>
      <c r="G4" s="2">
        <f t="shared" si="8"/>
        <v>0.35069444444444436</v>
      </c>
      <c r="H4" s="2">
        <f t="shared" si="8"/>
        <v>0.3541666666666666</v>
      </c>
      <c r="I4" s="2">
        <f t="shared" si="8"/>
        <v>0.3576388888888888</v>
      </c>
      <c r="J4" s="2">
        <f t="shared" si="8"/>
        <v>0.361111111111111</v>
      </c>
      <c r="K4" s="2">
        <f t="shared" si="8"/>
        <v>0.3645833333333332</v>
      </c>
      <c r="L4" s="2">
        <f t="shared" si="8"/>
        <v>0.3680555555555554</v>
      </c>
      <c r="M4" s="2">
        <f>SUM(L4+4/1440)</f>
        <v>0.3708333333333332</v>
      </c>
      <c r="N4" s="2">
        <f>SUM(M4+3/1440)</f>
        <v>0.3729166666666665</v>
      </c>
      <c r="O4" s="2">
        <f aca="true" t="shared" si="9" ref="O4:X4">SUM(N4+5/1440)</f>
        <v>0.3763888888888887</v>
      </c>
      <c r="P4" s="2">
        <f t="shared" si="9"/>
        <v>0.3798611111111109</v>
      </c>
      <c r="Q4" s="2">
        <f t="shared" si="9"/>
        <v>0.38333333333333314</v>
      </c>
      <c r="R4" s="2">
        <f t="shared" si="9"/>
        <v>0.38680555555555535</v>
      </c>
      <c r="S4" s="2">
        <f t="shared" si="9"/>
        <v>0.39027777777777756</v>
      </c>
      <c r="T4" s="2">
        <f t="shared" si="9"/>
        <v>0.39374999999999977</v>
      </c>
      <c r="U4" s="2">
        <f t="shared" si="9"/>
        <v>0.397222222222222</v>
      </c>
      <c r="V4" s="2">
        <f t="shared" si="9"/>
        <v>0.4006944444444442</v>
      </c>
      <c r="W4" s="2">
        <f t="shared" si="9"/>
        <v>0.4041666666666664</v>
      </c>
      <c r="X4" s="2">
        <f t="shared" si="9"/>
        <v>0.4076388888888886</v>
      </c>
      <c r="Y4" s="2">
        <f>SUM(X4+4/1440)</f>
        <v>0.4104166666666664</v>
      </c>
      <c r="Z4" s="2">
        <f>SUM(Y4+3/1440)</f>
        <v>0.4124999999999997</v>
      </c>
      <c r="AA4" s="14">
        <f aca="true" t="shared" si="10" ref="AA4:AF4">SUM(Z4+5/1440)</f>
        <v>0.4159722222222219</v>
      </c>
      <c r="AB4" s="14">
        <f t="shared" si="10"/>
        <v>0.4194444444444441</v>
      </c>
      <c r="AC4" s="14">
        <f t="shared" si="10"/>
        <v>0.42291666666666633</v>
      </c>
      <c r="AD4" s="14">
        <f t="shared" si="10"/>
        <v>0.42638888888888854</v>
      </c>
      <c r="AE4" s="14">
        <f t="shared" si="10"/>
        <v>0.42986111111111075</v>
      </c>
      <c r="AF4" s="2">
        <f t="shared" si="10"/>
        <v>0.43333333333333296</v>
      </c>
      <c r="AG4" s="2">
        <f>SUM(AF4+3/1440)</f>
        <v>0.4354166666666663</v>
      </c>
      <c r="AH4" s="2">
        <f aca="true" t="shared" si="11" ref="AH4:AQ4">SUM(AG4+5/1440)</f>
        <v>0.4388888888888885</v>
      </c>
      <c r="AI4" s="2">
        <f t="shared" si="11"/>
        <v>0.4423611111111107</v>
      </c>
      <c r="AJ4" s="2">
        <f t="shared" si="11"/>
        <v>0.4458333333333329</v>
      </c>
      <c r="AK4" s="2">
        <f t="shared" si="11"/>
        <v>0.4493055555555551</v>
      </c>
      <c r="AL4" s="2">
        <f t="shared" si="11"/>
        <v>0.45277777777777733</v>
      </c>
      <c r="AM4" s="2">
        <f t="shared" si="11"/>
        <v>0.45624999999999954</v>
      </c>
      <c r="AN4" s="2">
        <f t="shared" si="11"/>
        <v>0.45972222222222175</v>
      </c>
      <c r="AO4" s="2">
        <f t="shared" si="11"/>
        <v>0.46319444444444396</v>
      </c>
      <c r="AP4" s="2">
        <f t="shared" si="11"/>
        <v>0.4666666666666662</v>
      </c>
      <c r="AQ4" s="2">
        <f t="shared" si="11"/>
        <v>0.4701388888888884</v>
      </c>
      <c r="AR4" s="2">
        <f>SUM(AQ4+4/1440)</f>
        <v>0.47291666666666615</v>
      </c>
      <c r="AS4" s="2">
        <f>SUM(AR4+3/1440)</f>
        <v>0.4749999999999995</v>
      </c>
      <c r="AT4" s="2">
        <f aca="true" t="shared" si="12" ref="AT4:AY4">SUM(AS4+5/1440)</f>
        <v>0.4784722222222217</v>
      </c>
      <c r="AU4" s="2">
        <f t="shared" si="12"/>
        <v>0.4819444444444439</v>
      </c>
      <c r="AV4" s="2">
        <f t="shared" si="12"/>
        <v>0.4854166666666661</v>
      </c>
      <c r="AW4" s="2">
        <f t="shared" si="12"/>
        <v>0.4888888888888883</v>
      </c>
      <c r="AX4" s="2">
        <f t="shared" si="12"/>
        <v>0.4923611111111105</v>
      </c>
      <c r="AY4" s="2">
        <f t="shared" si="12"/>
        <v>0.49583333333333274</v>
      </c>
      <c r="AZ4" s="2">
        <f>SUM(AY4+3/1440)</f>
        <v>0.49791666666666606</v>
      </c>
      <c r="BA4" s="2">
        <f aca="true" t="shared" si="13" ref="BA4:BJ4">SUM(AZ4+5/1440)</f>
        <v>0.5013888888888883</v>
      </c>
      <c r="BB4" s="2">
        <f t="shared" si="13"/>
        <v>0.5048611111111105</v>
      </c>
      <c r="BC4" s="2">
        <f t="shared" si="13"/>
        <v>0.5083333333333327</v>
      </c>
      <c r="BD4" s="2">
        <f t="shared" si="13"/>
        <v>0.511805555555555</v>
      </c>
      <c r="BE4" s="2">
        <f t="shared" si="13"/>
        <v>0.5152777777777772</v>
      </c>
      <c r="BF4" s="2">
        <f t="shared" si="13"/>
        <v>0.5187499999999994</v>
      </c>
      <c r="BG4" s="2">
        <f t="shared" si="13"/>
        <v>0.5222222222222216</v>
      </c>
      <c r="BH4" s="2">
        <f t="shared" si="13"/>
        <v>0.5256944444444438</v>
      </c>
      <c r="BI4" s="2">
        <f t="shared" si="13"/>
        <v>0.529166666666666</v>
      </c>
      <c r="BJ4" s="2">
        <f t="shared" si="13"/>
        <v>0.5326388888888882</v>
      </c>
      <c r="BK4" s="2">
        <f>SUM(BJ4+4/1440)</f>
        <v>0.535416666666666</v>
      </c>
      <c r="BL4" s="2">
        <f>SUM(BK4+3/1440)</f>
        <v>0.5374999999999993</v>
      </c>
      <c r="BM4" s="2">
        <f aca="true" t="shared" si="14" ref="BM4:BV4">SUM(BL4+5/1440)</f>
        <v>0.5409722222222215</v>
      </c>
      <c r="BN4" s="2">
        <f t="shared" si="14"/>
        <v>0.5444444444444437</v>
      </c>
      <c r="BO4" s="2">
        <f t="shared" si="14"/>
        <v>0.5479166666666659</v>
      </c>
      <c r="BP4" s="2">
        <f t="shared" si="14"/>
        <v>0.5513888888888882</v>
      </c>
      <c r="BQ4" s="2">
        <f t="shared" si="14"/>
        <v>0.5548611111111104</v>
      </c>
      <c r="BR4" s="2">
        <f t="shared" si="14"/>
        <v>0.5583333333333326</v>
      </c>
      <c r="BS4" s="2">
        <f t="shared" si="14"/>
        <v>0.5618055555555548</v>
      </c>
      <c r="BT4" s="2">
        <f t="shared" si="14"/>
        <v>0.565277777777777</v>
      </c>
      <c r="BU4" s="2">
        <f t="shared" si="14"/>
        <v>0.5687499999999992</v>
      </c>
      <c r="BV4" s="2">
        <f t="shared" si="14"/>
        <v>0.5722222222222214</v>
      </c>
      <c r="BW4" s="2">
        <f>SUM(BV4+4/1440)</f>
        <v>0.5749999999999992</v>
      </c>
      <c r="BX4" s="2">
        <f>SUM(BW4+3/1440)</f>
        <v>0.5770833333333325</v>
      </c>
      <c r="BY4" s="2">
        <f aca="true" t="shared" si="15" ref="BY4:CH4">SUM(BX4+5/1440)</f>
        <v>0.5805555555555547</v>
      </c>
      <c r="BZ4" s="2">
        <f t="shared" si="15"/>
        <v>0.5840277777777769</v>
      </c>
      <c r="CA4" s="2">
        <f t="shared" si="15"/>
        <v>0.5874999999999991</v>
      </c>
      <c r="CB4" s="2">
        <f t="shared" si="15"/>
        <v>0.5909722222222213</v>
      </c>
      <c r="CC4" s="2">
        <f t="shared" si="15"/>
        <v>0.5944444444444436</v>
      </c>
      <c r="CD4" s="2">
        <f t="shared" si="15"/>
        <v>0.5979166666666658</v>
      </c>
      <c r="CE4" s="2">
        <f t="shared" si="15"/>
        <v>0.601388888888888</v>
      </c>
      <c r="CF4" s="2">
        <f t="shared" si="15"/>
        <v>0.6048611111111102</v>
      </c>
      <c r="CG4" s="2">
        <f t="shared" si="15"/>
        <v>0.6083333333333324</v>
      </c>
      <c r="CH4" s="2">
        <f t="shared" si="15"/>
        <v>0.6118055555555546</v>
      </c>
      <c r="CI4" s="2">
        <f>SUM(CH4+4/1440)</f>
        <v>0.6145833333333324</v>
      </c>
    </row>
    <row r="5" spans="1:87" s="37" customFormat="1" ht="49.5" customHeight="1">
      <c r="A5" s="51" t="s">
        <v>133</v>
      </c>
      <c r="B5" s="101" t="s">
        <v>160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85"/>
      <c r="N5" s="101" t="s">
        <v>161</v>
      </c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84"/>
      <c r="Z5" s="102" t="s">
        <v>98</v>
      </c>
      <c r="AA5" s="102"/>
      <c r="AB5" s="102"/>
      <c r="AC5" s="102"/>
      <c r="AD5" s="102"/>
      <c r="AE5" s="102"/>
      <c r="AF5" s="85"/>
      <c r="AG5" s="101" t="s">
        <v>162</v>
      </c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85"/>
      <c r="AS5" s="103" t="s">
        <v>77</v>
      </c>
      <c r="AT5" s="103"/>
      <c r="AU5" s="103"/>
      <c r="AV5" s="103"/>
      <c r="AW5" s="103"/>
      <c r="AX5" s="103"/>
      <c r="AY5" s="85"/>
      <c r="AZ5" s="101" t="s">
        <v>163</v>
      </c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85"/>
      <c r="BL5" s="101" t="s">
        <v>165</v>
      </c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85"/>
      <c r="BX5" s="101" t="s">
        <v>129</v>
      </c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85"/>
    </row>
    <row r="6" spans="1:87" ht="45" customHeight="1">
      <c r="A6" s="1"/>
      <c r="B6" s="2">
        <v>0.3333333333333333</v>
      </c>
      <c r="C6" s="2">
        <f aca="true" t="shared" si="16" ref="C6:L6">SUM(B6+5/1440)</f>
        <v>0.3368055555555555</v>
      </c>
      <c r="D6" s="2">
        <f t="shared" si="16"/>
        <v>0.34027777777777773</v>
      </c>
      <c r="E6" s="2">
        <f t="shared" si="16"/>
        <v>0.34374999999999994</v>
      </c>
      <c r="F6" s="2">
        <f t="shared" si="16"/>
        <v>0.34722222222222215</v>
      </c>
      <c r="G6" s="2">
        <f t="shared" si="16"/>
        <v>0.35069444444444436</v>
      </c>
      <c r="H6" s="2">
        <f t="shared" si="16"/>
        <v>0.3541666666666666</v>
      </c>
      <c r="I6" s="2">
        <f t="shared" si="16"/>
        <v>0.3576388888888888</v>
      </c>
      <c r="J6" s="2">
        <f t="shared" si="16"/>
        <v>0.361111111111111</v>
      </c>
      <c r="K6" s="2">
        <f t="shared" si="16"/>
        <v>0.3645833333333332</v>
      </c>
      <c r="L6" s="2">
        <f t="shared" si="16"/>
        <v>0.3680555555555554</v>
      </c>
      <c r="M6" s="2">
        <f>SUM(L6+4/1440)</f>
        <v>0.3708333333333332</v>
      </c>
      <c r="N6" s="2">
        <f>SUM(M6+3/1440)</f>
        <v>0.3729166666666665</v>
      </c>
      <c r="O6" s="2">
        <f aca="true" t="shared" si="17" ref="O6:X6">SUM(N6+5/1440)</f>
        <v>0.3763888888888887</v>
      </c>
      <c r="P6" s="2">
        <f t="shared" si="17"/>
        <v>0.3798611111111109</v>
      </c>
      <c r="Q6" s="2">
        <f t="shared" si="17"/>
        <v>0.38333333333333314</v>
      </c>
      <c r="R6" s="2">
        <f t="shared" si="17"/>
        <v>0.38680555555555535</v>
      </c>
      <c r="S6" s="2">
        <f t="shared" si="17"/>
        <v>0.39027777777777756</v>
      </c>
      <c r="T6" s="2">
        <f t="shared" si="17"/>
        <v>0.39374999999999977</v>
      </c>
      <c r="U6" s="2">
        <f t="shared" si="17"/>
        <v>0.397222222222222</v>
      </c>
      <c r="V6" s="2">
        <f t="shared" si="17"/>
        <v>0.4006944444444442</v>
      </c>
      <c r="W6" s="2">
        <f t="shared" si="17"/>
        <v>0.4041666666666664</v>
      </c>
      <c r="X6" s="2">
        <f t="shared" si="17"/>
        <v>0.4076388888888886</v>
      </c>
      <c r="Y6" s="2">
        <f>SUM(X6+4/1440)</f>
        <v>0.4104166666666664</v>
      </c>
      <c r="Z6" s="2">
        <f>SUM(Y6+3/1440)</f>
        <v>0.4124999999999997</v>
      </c>
      <c r="AA6" s="14">
        <f aca="true" t="shared" si="18" ref="AA6:AF6">SUM(Z6+5/1440)</f>
        <v>0.4159722222222219</v>
      </c>
      <c r="AB6" s="14">
        <f t="shared" si="18"/>
        <v>0.4194444444444441</v>
      </c>
      <c r="AC6" s="14">
        <f t="shared" si="18"/>
        <v>0.42291666666666633</v>
      </c>
      <c r="AD6" s="14">
        <f t="shared" si="18"/>
        <v>0.42638888888888854</v>
      </c>
      <c r="AE6" s="14">
        <f t="shared" si="18"/>
        <v>0.42986111111111075</v>
      </c>
      <c r="AF6" s="2">
        <f t="shared" si="18"/>
        <v>0.43333333333333296</v>
      </c>
      <c r="AG6" s="2">
        <f>SUM(AF6+3/1440)</f>
        <v>0.4354166666666663</v>
      </c>
      <c r="AH6" s="2">
        <f aca="true" t="shared" si="19" ref="AH6:AQ6">SUM(AG6+5/1440)</f>
        <v>0.4388888888888885</v>
      </c>
      <c r="AI6" s="2">
        <f t="shared" si="19"/>
        <v>0.4423611111111107</v>
      </c>
      <c r="AJ6" s="2">
        <f t="shared" si="19"/>
        <v>0.4458333333333329</v>
      </c>
      <c r="AK6" s="2">
        <f t="shared" si="19"/>
        <v>0.4493055555555551</v>
      </c>
      <c r="AL6" s="2">
        <f t="shared" si="19"/>
        <v>0.45277777777777733</v>
      </c>
      <c r="AM6" s="2">
        <f t="shared" si="19"/>
        <v>0.45624999999999954</v>
      </c>
      <c r="AN6" s="2">
        <f t="shared" si="19"/>
        <v>0.45972222222222175</v>
      </c>
      <c r="AO6" s="2">
        <f t="shared" si="19"/>
        <v>0.46319444444444396</v>
      </c>
      <c r="AP6" s="2">
        <f t="shared" si="19"/>
        <v>0.4666666666666662</v>
      </c>
      <c r="AQ6" s="2">
        <f t="shared" si="19"/>
        <v>0.4701388888888884</v>
      </c>
      <c r="AR6" s="2">
        <f>SUM(AQ6+4/1440)</f>
        <v>0.47291666666666615</v>
      </c>
      <c r="AS6" s="2">
        <f>SUM(AR6+3/1440)</f>
        <v>0.4749999999999995</v>
      </c>
      <c r="AT6" s="2">
        <f aca="true" t="shared" si="20" ref="AT6:BC6">SUM(AS6+5/1440)</f>
        <v>0.4784722222222217</v>
      </c>
      <c r="AU6" s="2">
        <f t="shared" si="20"/>
        <v>0.4819444444444439</v>
      </c>
      <c r="AV6" s="2">
        <f t="shared" si="20"/>
        <v>0.4854166666666661</v>
      </c>
      <c r="AW6" s="2">
        <f t="shared" si="20"/>
        <v>0.4888888888888883</v>
      </c>
      <c r="AX6" s="2">
        <f t="shared" si="20"/>
        <v>0.4923611111111105</v>
      </c>
      <c r="AY6" s="2">
        <f t="shared" si="20"/>
        <v>0.49583333333333274</v>
      </c>
      <c r="AZ6" s="2">
        <f t="shared" si="20"/>
        <v>0.49930555555555495</v>
      </c>
      <c r="BA6" s="2">
        <f t="shared" si="20"/>
        <v>0.5027777777777772</v>
      </c>
      <c r="BB6" s="2">
        <f t="shared" si="20"/>
        <v>0.5062499999999994</v>
      </c>
      <c r="BC6" s="2">
        <f t="shared" si="20"/>
        <v>0.5097222222222216</v>
      </c>
      <c r="BD6" s="2">
        <f>SUM(BC6+4/1440)</f>
        <v>0.5124999999999994</v>
      </c>
      <c r="BE6" s="2">
        <f>SUM(BD6+3/1440)</f>
        <v>0.5145833333333327</v>
      </c>
      <c r="BF6" s="2">
        <f aca="true" t="shared" si="21" ref="BF6:BK6">SUM(BE6+5/1440)</f>
        <v>0.5180555555555549</v>
      </c>
      <c r="BG6" s="2">
        <f t="shared" si="21"/>
        <v>0.5215277777777771</v>
      </c>
      <c r="BH6" s="2">
        <f t="shared" si="21"/>
        <v>0.5249999999999994</v>
      </c>
      <c r="BI6" s="2">
        <f t="shared" si="21"/>
        <v>0.5284722222222216</v>
      </c>
      <c r="BJ6" s="2">
        <f t="shared" si="21"/>
        <v>0.5319444444444438</v>
      </c>
      <c r="BK6" s="2">
        <f t="shared" si="21"/>
        <v>0.535416666666666</v>
      </c>
      <c r="BL6" s="2">
        <f>SUM(BK6+3/1440)</f>
        <v>0.5374999999999993</v>
      </c>
      <c r="BM6" s="2">
        <f aca="true" t="shared" si="22" ref="BM6:BV6">SUM(BL6+5/1440)</f>
        <v>0.5409722222222215</v>
      </c>
      <c r="BN6" s="2">
        <f t="shared" si="22"/>
        <v>0.5444444444444437</v>
      </c>
      <c r="BO6" s="2">
        <f t="shared" si="22"/>
        <v>0.5479166666666659</v>
      </c>
      <c r="BP6" s="2">
        <f t="shared" si="22"/>
        <v>0.5513888888888882</v>
      </c>
      <c r="BQ6" s="2">
        <f t="shared" si="22"/>
        <v>0.5548611111111104</v>
      </c>
      <c r="BR6" s="2">
        <f t="shared" si="22"/>
        <v>0.5583333333333326</v>
      </c>
      <c r="BS6" s="2">
        <f t="shared" si="22"/>
        <v>0.5618055555555548</v>
      </c>
      <c r="BT6" s="2">
        <f t="shared" si="22"/>
        <v>0.565277777777777</v>
      </c>
      <c r="BU6" s="2">
        <f t="shared" si="22"/>
        <v>0.5687499999999992</v>
      </c>
      <c r="BV6" s="2">
        <f t="shared" si="22"/>
        <v>0.5722222222222214</v>
      </c>
      <c r="BW6" s="2">
        <f>SUM(BV6+4/1440)</f>
        <v>0.5749999999999992</v>
      </c>
      <c r="BX6" s="2">
        <f>SUM(BW6+3/1440)</f>
        <v>0.5770833333333325</v>
      </c>
      <c r="BY6" s="2">
        <f aca="true" t="shared" si="23" ref="BY6:CH6">SUM(BX6+5/1440)</f>
        <v>0.5805555555555547</v>
      </c>
      <c r="BZ6" s="2">
        <f t="shared" si="23"/>
        <v>0.5840277777777769</v>
      </c>
      <c r="CA6" s="2">
        <f t="shared" si="23"/>
        <v>0.5874999999999991</v>
      </c>
      <c r="CB6" s="2">
        <f t="shared" si="23"/>
        <v>0.5909722222222213</v>
      </c>
      <c r="CC6" s="2">
        <f t="shared" si="23"/>
        <v>0.5944444444444436</v>
      </c>
      <c r="CD6" s="2">
        <f t="shared" si="23"/>
        <v>0.5979166666666658</v>
      </c>
      <c r="CE6" s="2">
        <f t="shared" si="23"/>
        <v>0.601388888888888</v>
      </c>
      <c r="CF6" s="2">
        <f t="shared" si="23"/>
        <v>0.6048611111111102</v>
      </c>
      <c r="CG6" s="2">
        <f t="shared" si="23"/>
        <v>0.6083333333333324</v>
      </c>
      <c r="CH6" s="2">
        <f t="shared" si="23"/>
        <v>0.6118055555555546</v>
      </c>
      <c r="CI6" s="2">
        <f>SUM(CH6+4/1440)</f>
        <v>0.6145833333333324</v>
      </c>
    </row>
    <row r="7" spans="1:87" s="37" customFormat="1" ht="49.5" customHeight="1">
      <c r="A7" s="51" t="s">
        <v>134</v>
      </c>
      <c r="B7" s="101" t="s">
        <v>160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85"/>
      <c r="N7" s="101" t="s">
        <v>161</v>
      </c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84"/>
      <c r="Z7" s="102" t="s">
        <v>98</v>
      </c>
      <c r="AA7" s="102"/>
      <c r="AB7" s="102"/>
      <c r="AC7" s="102"/>
      <c r="AD7" s="102"/>
      <c r="AE7" s="102"/>
      <c r="AF7" s="85"/>
      <c r="AG7" s="101" t="s">
        <v>162</v>
      </c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85"/>
      <c r="AS7" s="101" t="s">
        <v>165</v>
      </c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85"/>
      <c r="BE7" s="103" t="s">
        <v>77</v>
      </c>
      <c r="BF7" s="103"/>
      <c r="BG7" s="103"/>
      <c r="BH7" s="103"/>
      <c r="BI7" s="103"/>
      <c r="BJ7" s="103"/>
      <c r="BK7" s="85"/>
      <c r="BL7" s="101" t="s">
        <v>164</v>
      </c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85"/>
      <c r="BX7" s="101" t="s">
        <v>130</v>
      </c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36"/>
    </row>
    <row r="8" spans="1:87" s="37" customFormat="1" ht="49.5" customHeight="1">
      <c r="A8" s="51" t="s">
        <v>39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36"/>
      <c r="CC8" s="28"/>
      <c r="CD8" s="28"/>
      <c r="CE8" s="28"/>
      <c r="CF8" s="28"/>
      <c r="CG8" s="28"/>
      <c r="CH8" s="36"/>
      <c r="CI8" s="36"/>
    </row>
    <row r="9" spans="1:87" ht="30" customHeight="1">
      <c r="A9" s="100" t="s">
        <v>131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</row>
    <row r="10" spans="1:87" ht="45" customHeight="1">
      <c r="A10" s="1"/>
      <c r="B10" s="2">
        <v>0.3333333333333333</v>
      </c>
      <c r="C10" s="2">
        <f aca="true" t="shared" si="24" ref="C10:L10">SUM(B10+5/1440)</f>
        <v>0.3368055555555555</v>
      </c>
      <c r="D10" s="2">
        <f t="shared" si="24"/>
        <v>0.34027777777777773</v>
      </c>
      <c r="E10" s="2">
        <f t="shared" si="24"/>
        <v>0.34374999999999994</v>
      </c>
      <c r="F10" s="2">
        <f t="shared" si="24"/>
        <v>0.34722222222222215</v>
      </c>
      <c r="G10" s="2">
        <f t="shared" si="24"/>
        <v>0.35069444444444436</v>
      </c>
      <c r="H10" s="2">
        <f t="shared" si="24"/>
        <v>0.3541666666666666</v>
      </c>
      <c r="I10" s="2">
        <f t="shared" si="24"/>
        <v>0.3576388888888888</v>
      </c>
      <c r="J10" s="2">
        <f t="shared" si="24"/>
        <v>0.361111111111111</v>
      </c>
      <c r="K10" s="2">
        <f t="shared" si="24"/>
        <v>0.3645833333333332</v>
      </c>
      <c r="L10" s="2">
        <f t="shared" si="24"/>
        <v>0.3680555555555554</v>
      </c>
      <c r="M10" s="2">
        <f>SUM(L10+4/1440)</f>
        <v>0.3708333333333332</v>
      </c>
      <c r="N10" s="2">
        <f>SUM(M10+3/1440)</f>
        <v>0.3729166666666665</v>
      </c>
      <c r="O10" s="2">
        <f aca="true" t="shared" si="25" ref="O10:X10">SUM(N10+5/1440)</f>
        <v>0.3763888888888887</v>
      </c>
      <c r="P10" s="2">
        <f t="shared" si="25"/>
        <v>0.3798611111111109</v>
      </c>
      <c r="Q10" s="2">
        <f t="shared" si="25"/>
        <v>0.38333333333333314</v>
      </c>
      <c r="R10" s="2">
        <f t="shared" si="25"/>
        <v>0.38680555555555535</v>
      </c>
      <c r="S10" s="2">
        <f t="shared" si="25"/>
        <v>0.39027777777777756</v>
      </c>
      <c r="T10" s="2">
        <f t="shared" si="25"/>
        <v>0.39374999999999977</v>
      </c>
      <c r="U10" s="2">
        <f t="shared" si="25"/>
        <v>0.397222222222222</v>
      </c>
      <c r="V10" s="2">
        <f t="shared" si="25"/>
        <v>0.4006944444444442</v>
      </c>
      <c r="W10" s="2">
        <f t="shared" si="25"/>
        <v>0.4041666666666664</v>
      </c>
      <c r="X10" s="2">
        <f t="shared" si="25"/>
        <v>0.4076388888888886</v>
      </c>
      <c r="Y10" s="2">
        <f>SUM(X10+4/1440)</f>
        <v>0.4104166666666664</v>
      </c>
      <c r="Z10" s="2">
        <f>SUM(Y10+3/1440)</f>
        <v>0.4124999999999997</v>
      </c>
      <c r="AA10" s="14">
        <f aca="true" t="shared" si="26" ref="AA10:AF10">SUM(Z10+5/1440)</f>
        <v>0.4159722222222219</v>
      </c>
      <c r="AB10" s="14">
        <f t="shared" si="26"/>
        <v>0.4194444444444441</v>
      </c>
      <c r="AC10" s="14">
        <f t="shared" si="26"/>
        <v>0.42291666666666633</v>
      </c>
      <c r="AD10" s="14">
        <f t="shared" si="26"/>
        <v>0.42638888888888854</v>
      </c>
      <c r="AE10" s="14">
        <f t="shared" si="26"/>
        <v>0.42986111111111075</v>
      </c>
      <c r="AF10" s="2">
        <f t="shared" si="26"/>
        <v>0.43333333333333296</v>
      </c>
      <c r="AG10" s="2">
        <f>SUM(AF10+3/1440)</f>
        <v>0.4354166666666663</v>
      </c>
      <c r="AH10" s="2">
        <f aca="true" t="shared" si="27" ref="AH10:AM10">SUM(AG10+5/1440)</f>
        <v>0.4388888888888885</v>
      </c>
      <c r="AI10" s="2">
        <f t="shared" si="27"/>
        <v>0.4423611111111107</v>
      </c>
      <c r="AJ10" s="2">
        <f t="shared" si="27"/>
        <v>0.4458333333333329</v>
      </c>
      <c r="AK10" s="2">
        <f t="shared" si="27"/>
        <v>0.4493055555555551</v>
      </c>
      <c r="AL10" s="2">
        <f t="shared" si="27"/>
        <v>0.45277777777777733</v>
      </c>
      <c r="AM10" s="2">
        <f t="shared" si="27"/>
        <v>0.45624999999999954</v>
      </c>
      <c r="AN10" s="2">
        <f>SUM(AM10+3/1440)</f>
        <v>0.45833333333333287</v>
      </c>
      <c r="AO10" s="2">
        <f aca="true" t="shared" si="28" ref="AO10:AX10">SUM(AN10+5/1440)</f>
        <v>0.4618055555555551</v>
      </c>
      <c r="AP10" s="2">
        <f t="shared" si="28"/>
        <v>0.4652777777777773</v>
      </c>
      <c r="AQ10" s="2">
        <f t="shared" si="28"/>
        <v>0.4687499999999995</v>
      </c>
      <c r="AR10" s="2">
        <f t="shared" si="28"/>
        <v>0.4722222222222217</v>
      </c>
      <c r="AS10" s="2">
        <f t="shared" si="28"/>
        <v>0.4756944444444439</v>
      </c>
      <c r="AT10" s="2">
        <f t="shared" si="28"/>
        <v>0.47916666666666613</v>
      </c>
      <c r="AU10" s="2">
        <f t="shared" si="28"/>
        <v>0.48263888888888834</v>
      </c>
      <c r="AV10" s="2">
        <f t="shared" si="28"/>
        <v>0.48611111111111055</v>
      </c>
      <c r="AW10" s="2">
        <f t="shared" si="28"/>
        <v>0.48958333333333276</v>
      </c>
      <c r="AX10" s="2">
        <f t="shared" si="28"/>
        <v>0.49305555555555497</v>
      </c>
      <c r="AY10" s="2">
        <f>SUM(AX10+4/1440)</f>
        <v>0.49583333333333274</v>
      </c>
      <c r="AZ10" s="2">
        <f>SUM(AY10+3/1440)</f>
        <v>0.49791666666666606</v>
      </c>
      <c r="BA10" s="2">
        <f aca="true" t="shared" si="29" ref="BA10:BJ10">SUM(AZ10+5/1440)</f>
        <v>0.5013888888888883</v>
      </c>
      <c r="BB10" s="2">
        <f t="shared" si="29"/>
        <v>0.5048611111111105</v>
      </c>
      <c r="BC10" s="2">
        <f t="shared" si="29"/>
        <v>0.5083333333333327</v>
      </c>
      <c r="BD10" s="2">
        <f t="shared" si="29"/>
        <v>0.511805555555555</v>
      </c>
      <c r="BE10" s="2">
        <f t="shared" si="29"/>
        <v>0.5152777777777772</v>
      </c>
      <c r="BF10" s="2">
        <f t="shared" si="29"/>
        <v>0.5187499999999994</v>
      </c>
      <c r="BG10" s="2">
        <f t="shared" si="29"/>
        <v>0.5222222222222216</v>
      </c>
      <c r="BH10" s="2">
        <f t="shared" si="29"/>
        <v>0.5256944444444438</v>
      </c>
      <c r="BI10" s="2">
        <f t="shared" si="29"/>
        <v>0.529166666666666</v>
      </c>
      <c r="BJ10" s="2">
        <f t="shared" si="29"/>
        <v>0.5326388888888882</v>
      </c>
      <c r="BK10" s="2">
        <f>SUM(BJ10+4/1440)</f>
        <v>0.535416666666666</v>
      </c>
      <c r="BL10" s="2">
        <f>SUM(BK10+3/1440)</f>
        <v>0.5374999999999993</v>
      </c>
      <c r="BM10" s="2">
        <f aca="true" t="shared" si="30" ref="BM10:BV10">SUM(BL10+5/1440)</f>
        <v>0.5409722222222215</v>
      </c>
      <c r="BN10" s="2">
        <f t="shared" si="30"/>
        <v>0.5444444444444437</v>
      </c>
      <c r="BO10" s="2">
        <f t="shared" si="30"/>
        <v>0.5479166666666659</v>
      </c>
      <c r="BP10" s="2">
        <f t="shared" si="30"/>
        <v>0.5513888888888882</v>
      </c>
      <c r="BQ10" s="2">
        <f t="shared" si="30"/>
        <v>0.5548611111111104</v>
      </c>
      <c r="BR10" s="2">
        <f t="shared" si="30"/>
        <v>0.5583333333333326</v>
      </c>
      <c r="BS10" s="2">
        <f t="shared" si="30"/>
        <v>0.5618055555555548</v>
      </c>
      <c r="BT10" s="2">
        <f t="shared" si="30"/>
        <v>0.565277777777777</v>
      </c>
      <c r="BU10" s="2">
        <f t="shared" si="30"/>
        <v>0.5687499999999992</v>
      </c>
      <c r="BV10" s="2">
        <f t="shared" si="30"/>
        <v>0.5722222222222214</v>
      </c>
      <c r="BW10" s="2">
        <f>SUM(BV10+4/1440)</f>
        <v>0.5749999999999992</v>
      </c>
      <c r="BX10" s="2">
        <f>SUM(BW10+3/1440)</f>
        <v>0.5770833333333325</v>
      </c>
      <c r="BY10" s="2">
        <f aca="true" t="shared" si="31" ref="BY10:CH10">SUM(BX10+5/1440)</f>
        <v>0.5805555555555547</v>
      </c>
      <c r="BZ10" s="2">
        <f t="shared" si="31"/>
        <v>0.5840277777777769</v>
      </c>
      <c r="CA10" s="2">
        <f t="shared" si="31"/>
        <v>0.5874999999999991</v>
      </c>
      <c r="CB10" s="2">
        <f t="shared" si="31"/>
        <v>0.5909722222222213</v>
      </c>
      <c r="CC10" s="2">
        <f t="shared" si="31"/>
        <v>0.5944444444444436</v>
      </c>
      <c r="CD10" s="2">
        <f t="shared" si="31"/>
        <v>0.5979166666666658</v>
      </c>
      <c r="CE10" s="2">
        <f t="shared" si="31"/>
        <v>0.601388888888888</v>
      </c>
      <c r="CF10" s="2">
        <f t="shared" si="31"/>
        <v>0.6048611111111102</v>
      </c>
      <c r="CG10" s="2">
        <f t="shared" si="31"/>
        <v>0.6083333333333324</v>
      </c>
      <c r="CH10" s="2">
        <f t="shared" si="31"/>
        <v>0.6118055555555546</v>
      </c>
      <c r="CI10" s="2">
        <f>SUM(CH10+4/1440)</f>
        <v>0.6145833333333324</v>
      </c>
    </row>
    <row r="11" spans="1:87" s="37" customFormat="1" ht="49.5" customHeight="1">
      <c r="A11" s="51" t="s">
        <v>0</v>
      </c>
      <c r="B11" s="101" t="s">
        <v>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2"/>
      <c r="N11" s="101" t="s">
        <v>6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84"/>
      <c r="Z11" s="102" t="s">
        <v>98</v>
      </c>
      <c r="AA11" s="102"/>
      <c r="AB11" s="102"/>
      <c r="AC11" s="102"/>
      <c r="AD11" s="102"/>
      <c r="AE11" s="102"/>
      <c r="AF11" s="85"/>
      <c r="AG11" s="103" t="s">
        <v>77</v>
      </c>
      <c r="AH11" s="103"/>
      <c r="AI11" s="103"/>
      <c r="AJ11" s="103"/>
      <c r="AK11" s="103"/>
      <c r="AL11" s="103"/>
      <c r="AM11" s="85"/>
      <c r="AN11" s="101" t="s">
        <v>7</v>
      </c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85"/>
      <c r="AZ11" s="101" t="s">
        <v>8</v>
      </c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85"/>
      <c r="BL11" s="101" t="s">
        <v>9</v>
      </c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85"/>
      <c r="BX11" s="101" t="s">
        <v>165</v>
      </c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85"/>
    </row>
    <row r="12" spans="1:87" s="37" customFormat="1" ht="49.5" customHeight="1">
      <c r="A12" s="51" t="s">
        <v>1</v>
      </c>
      <c r="B12" s="101" t="s">
        <v>14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85"/>
      <c r="N12" s="101" t="s">
        <v>10</v>
      </c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84"/>
      <c r="Z12" s="102" t="s">
        <v>98</v>
      </c>
      <c r="AA12" s="102"/>
      <c r="AB12" s="102"/>
      <c r="AC12" s="102"/>
      <c r="AD12" s="102"/>
      <c r="AE12" s="102"/>
      <c r="AF12" s="85"/>
      <c r="AG12" s="103" t="s">
        <v>77</v>
      </c>
      <c r="AH12" s="103"/>
      <c r="AI12" s="103"/>
      <c r="AJ12" s="103"/>
      <c r="AK12" s="103"/>
      <c r="AL12" s="103"/>
      <c r="AM12" s="85"/>
      <c r="AN12" s="101" t="s">
        <v>11</v>
      </c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85"/>
      <c r="AZ12" s="101" t="s">
        <v>12</v>
      </c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85"/>
      <c r="BL12" s="101" t="s">
        <v>13</v>
      </c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85"/>
      <c r="BX12" s="101" t="s">
        <v>165</v>
      </c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85"/>
    </row>
    <row r="13" spans="1:87" s="37" customFormat="1" ht="49.5" customHeight="1">
      <c r="A13" s="51" t="s">
        <v>2</v>
      </c>
      <c r="B13" s="101" t="s">
        <v>18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85"/>
      <c r="N13" s="101" t="s">
        <v>19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84"/>
      <c r="Z13" s="102" t="s">
        <v>98</v>
      </c>
      <c r="AA13" s="102"/>
      <c r="AB13" s="102"/>
      <c r="AC13" s="102"/>
      <c r="AD13" s="102"/>
      <c r="AE13" s="102"/>
      <c r="AF13" s="85"/>
      <c r="AG13" s="103" t="s">
        <v>77</v>
      </c>
      <c r="AH13" s="103"/>
      <c r="AI13" s="103"/>
      <c r="AJ13" s="103"/>
      <c r="AK13" s="103"/>
      <c r="AL13" s="103"/>
      <c r="AM13" s="85"/>
      <c r="AN13" s="101" t="s">
        <v>15</v>
      </c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85"/>
      <c r="AZ13" s="101" t="s">
        <v>16</v>
      </c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85"/>
      <c r="BL13" s="101" t="s">
        <v>17</v>
      </c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85"/>
      <c r="BX13" s="101" t="s">
        <v>165</v>
      </c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85"/>
    </row>
    <row r="14" spans="1:87" s="37" customFormat="1" ht="49.5" customHeight="1">
      <c r="A14" s="51" t="s">
        <v>3</v>
      </c>
      <c r="B14" s="101" t="s">
        <v>22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85"/>
      <c r="N14" s="101" t="s">
        <v>23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84"/>
      <c r="Z14" s="102" t="s">
        <v>98</v>
      </c>
      <c r="AA14" s="102"/>
      <c r="AB14" s="102"/>
      <c r="AC14" s="102"/>
      <c r="AD14" s="102"/>
      <c r="AE14" s="102"/>
      <c r="AF14" s="85"/>
      <c r="AG14" s="103" t="s">
        <v>77</v>
      </c>
      <c r="AH14" s="103"/>
      <c r="AI14" s="103"/>
      <c r="AJ14" s="103"/>
      <c r="AK14" s="103"/>
      <c r="AL14" s="103"/>
      <c r="AM14" s="85"/>
      <c r="AN14" s="101" t="s">
        <v>24</v>
      </c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85"/>
      <c r="AZ14" s="101" t="s">
        <v>20</v>
      </c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85"/>
      <c r="BL14" s="101" t="s">
        <v>21</v>
      </c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85"/>
      <c r="BX14" s="101" t="s">
        <v>165</v>
      </c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85"/>
    </row>
    <row r="15" spans="1:87" s="37" customFormat="1" ht="49.5" customHeight="1">
      <c r="A15" s="51" t="s">
        <v>4</v>
      </c>
      <c r="B15" s="101" t="s">
        <v>26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85"/>
      <c r="N15" s="101" t="s">
        <v>27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84"/>
      <c r="Z15" s="102" t="s">
        <v>98</v>
      </c>
      <c r="AA15" s="102"/>
      <c r="AB15" s="102"/>
      <c r="AC15" s="102"/>
      <c r="AD15" s="102"/>
      <c r="AE15" s="102"/>
      <c r="AF15" s="85"/>
      <c r="AG15" s="103" t="s">
        <v>77</v>
      </c>
      <c r="AH15" s="103"/>
      <c r="AI15" s="103"/>
      <c r="AJ15" s="103"/>
      <c r="AK15" s="103"/>
      <c r="AL15" s="103"/>
      <c r="AM15" s="85"/>
      <c r="AN15" s="101" t="s">
        <v>28</v>
      </c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85"/>
      <c r="AZ15" s="101" t="s">
        <v>29</v>
      </c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85"/>
      <c r="BL15" s="101" t="s">
        <v>25</v>
      </c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85"/>
      <c r="BX15" s="101" t="s">
        <v>30</v>
      </c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85"/>
    </row>
    <row r="16" spans="1:87" ht="30" customHeight="1">
      <c r="A16" s="100" t="s">
        <v>31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</row>
    <row r="17" spans="1:87" ht="45" customHeight="1">
      <c r="A17" s="1"/>
      <c r="B17" s="2">
        <v>0.3333333333333333</v>
      </c>
      <c r="C17" s="2">
        <f aca="true" t="shared" si="32" ref="C17:L17">SUM(B17+5/1440)</f>
        <v>0.3368055555555555</v>
      </c>
      <c r="D17" s="2">
        <f t="shared" si="32"/>
        <v>0.34027777777777773</v>
      </c>
      <c r="E17" s="2">
        <f t="shared" si="32"/>
        <v>0.34374999999999994</v>
      </c>
      <c r="F17" s="2">
        <f t="shared" si="32"/>
        <v>0.34722222222222215</v>
      </c>
      <c r="G17" s="2">
        <f t="shared" si="32"/>
        <v>0.35069444444444436</v>
      </c>
      <c r="H17" s="2">
        <f t="shared" si="32"/>
        <v>0.3541666666666666</v>
      </c>
      <c r="I17" s="2">
        <f t="shared" si="32"/>
        <v>0.3576388888888888</v>
      </c>
      <c r="J17" s="2">
        <f t="shared" si="32"/>
        <v>0.361111111111111</v>
      </c>
      <c r="K17" s="2">
        <f t="shared" si="32"/>
        <v>0.3645833333333332</v>
      </c>
      <c r="L17" s="2">
        <f t="shared" si="32"/>
        <v>0.3680555555555554</v>
      </c>
      <c r="M17" s="2">
        <f>SUM(L17+4/1440)</f>
        <v>0.3708333333333332</v>
      </c>
      <c r="N17" s="2">
        <f>SUM(M17+3/1440)</f>
        <v>0.3729166666666665</v>
      </c>
      <c r="O17" s="2">
        <f aca="true" t="shared" si="33" ref="O17:X17">SUM(N17+5/1440)</f>
        <v>0.3763888888888887</v>
      </c>
      <c r="P17" s="2">
        <f t="shared" si="33"/>
        <v>0.3798611111111109</v>
      </c>
      <c r="Q17" s="2">
        <f t="shared" si="33"/>
        <v>0.38333333333333314</v>
      </c>
      <c r="R17" s="2">
        <f t="shared" si="33"/>
        <v>0.38680555555555535</v>
      </c>
      <c r="S17" s="2">
        <f t="shared" si="33"/>
        <v>0.39027777777777756</v>
      </c>
      <c r="T17" s="2">
        <f t="shared" si="33"/>
        <v>0.39374999999999977</v>
      </c>
      <c r="U17" s="2">
        <f t="shared" si="33"/>
        <v>0.397222222222222</v>
      </c>
      <c r="V17" s="2">
        <f t="shared" si="33"/>
        <v>0.4006944444444442</v>
      </c>
      <c r="W17" s="2">
        <f t="shared" si="33"/>
        <v>0.4041666666666664</v>
      </c>
      <c r="X17" s="2">
        <f t="shared" si="33"/>
        <v>0.4076388888888886</v>
      </c>
      <c r="Y17" s="2">
        <f>SUM(X17+4/1440)</f>
        <v>0.4104166666666664</v>
      </c>
      <c r="Z17" s="2">
        <f>SUM(Y17+3/1440)</f>
        <v>0.4124999999999997</v>
      </c>
      <c r="AA17" s="2">
        <f aca="true" t="shared" si="34" ref="AA17:AJ17">SUM(Z17+5/1440)</f>
        <v>0.4159722222222219</v>
      </c>
      <c r="AB17" s="2">
        <f t="shared" si="34"/>
        <v>0.4194444444444441</v>
      </c>
      <c r="AC17" s="2">
        <f t="shared" si="34"/>
        <v>0.42291666666666633</v>
      </c>
      <c r="AD17" s="2">
        <f t="shared" si="34"/>
        <v>0.42638888888888854</v>
      </c>
      <c r="AE17" s="2">
        <f t="shared" si="34"/>
        <v>0.42986111111111075</v>
      </c>
      <c r="AF17" s="2">
        <f t="shared" si="34"/>
        <v>0.43333333333333296</v>
      </c>
      <c r="AG17" s="2">
        <f t="shared" si="34"/>
        <v>0.43680555555555517</v>
      </c>
      <c r="AH17" s="2">
        <f t="shared" si="34"/>
        <v>0.4402777777777774</v>
      </c>
      <c r="AI17" s="2">
        <f t="shared" si="34"/>
        <v>0.4437499999999996</v>
      </c>
      <c r="AJ17" s="2">
        <f t="shared" si="34"/>
        <v>0.4472222222222218</v>
      </c>
      <c r="AK17" s="2">
        <f>SUM(AJ17+4/1440)</f>
        <v>0.44999999999999957</v>
      </c>
      <c r="AL17" s="2">
        <f>SUM(AK17+3/1440)</f>
        <v>0.4520833333333329</v>
      </c>
      <c r="AM17" s="14">
        <f aca="true" t="shared" si="35" ref="AM17:AR17">SUM(AL17+5/1440)</f>
        <v>0.4555555555555551</v>
      </c>
      <c r="AN17" s="14">
        <f t="shared" si="35"/>
        <v>0.4590277777777773</v>
      </c>
      <c r="AO17" s="14">
        <f t="shared" si="35"/>
        <v>0.4624999999999995</v>
      </c>
      <c r="AP17" s="14">
        <f t="shared" si="35"/>
        <v>0.46597222222222173</v>
      </c>
      <c r="AQ17" s="14">
        <f t="shared" si="35"/>
        <v>0.46944444444444394</v>
      </c>
      <c r="AR17" s="2">
        <f t="shared" si="35"/>
        <v>0.47291666666666615</v>
      </c>
      <c r="AS17" s="2">
        <f>SUM(AR17+3/1440)</f>
        <v>0.4749999999999995</v>
      </c>
      <c r="AT17" s="2">
        <f aca="true" t="shared" si="36" ref="AT17:AY17">SUM(AS17+5/1440)</f>
        <v>0.4784722222222217</v>
      </c>
      <c r="AU17" s="2">
        <f t="shared" si="36"/>
        <v>0.4819444444444439</v>
      </c>
      <c r="AV17" s="2">
        <f t="shared" si="36"/>
        <v>0.4854166666666661</v>
      </c>
      <c r="AW17" s="2">
        <f t="shared" si="36"/>
        <v>0.4888888888888883</v>
      </c>
      <c r="AX17" s="2">
        <f t="shared" si="36"/>
        <v>0.4923611111111105</v>
      </c>
      <c r="AY17" s="2">
        <f t="shared" si="36"/>
        <v>0.49583333333333274</v>
      </c>
      <c r="AZ17" s="2">
        <f>SUM(AY17+3/1440)</f>
        <v>0.49791666666666606</v>
      </c>
      <c r="BA17" s="2">
        <f aca="true" t="shared" si="37" ref="BA17:BJ17">SUM(AZ17+5/1440)</f>
        <v>0.5013888888888883</v>
      </c>
      <c r="BB17" s="2">
        <f t="shared" si="37"/>
        <v>0.5048611111111105</v>
      </c>
      <c r="BC17" s="2">
        <f t="shared" si="37"/>
        <v>0.5083333333333327</v>
      </c>
      <c r="BD17" s="2">
        <f t="shared" si="37"/>
        <v>0.511805555555555</v>
      </c>
      <c r="BE17" s="2">
        <f t="shared" si="37"/>
        <v>0.5152777777777772</v>
      </c>
      <c r="BF17" s="2">
        <f t="shared" si="37"/>
        <v>0.5187499999999994</v>
      </c>
      <c r="BG17" s="2">
        <f t="shared" si="37"/>
        <v>0.5222222222222216</v>
      </c>
      <c r="BH17" s="2">
        <f t="shared" si="37"/>
        <v>0.5256944444444438</v>
      </c>
      <c r="BI17" s="2">
        <f t="shared" si="37"/>
        <v>0.529166666666666</v>
      </c>
      <c r="BJ17" s="2">
        <f t="shared" si="37"/>
        <v>0.5326388888888882</v>
      </c>
      <c r="BK17" s="2">
        <f>SUM(BJ17+4/1440)</f>
        <v>0.535416666666666</v>
      </c>
      <c r="BL17" s="2">
        <f>SUM(BK17+3/1440)</f>
        <v>0.5374999999999993</v>
      </c>
      <c r="BM17" s="2">
        <f aca="true" t="shared" si="38" ref="BM17:BV17">SUM(BL17+5/1440)</f>
        <v>0.5409722222222215</v>
      </c>
      <c r="BN17" s="2">
        <f t="shared" si="38"/>
        <v>0.5444444444444437</v>
      </c>
      <c r="BO17" s="2">
        <f t="shared" si="38"/>
        <v>0.5479166666666659</v>
      </c>
      <c r="BP17" s="2">
        <f t="shared" si="38"/>
        <v>0.5513888888888882</v>
      </c>
      <c r="BQ17" s="2">
        <f t="shared" si="38"/>
        <v>0.5548611111111104</v>
      </c>
      <c r="BR17" s="2">
        <f t="shared" si="38"/>
        <v>0.5583333333333326</v>
      </c>
      <c r="BS17" s="2">
        <f t="shared" si="38"/>
        <v>0.5618055555555548</v>
      </c>
      <c r="BT17" s="2">
        <f t="shared" si="38"/>
        <v>0.565277777777777</v>
      </c>
      <c r="BU17" s="2">
        <f t="shared" si="38"/>
        <v>0.5687499999999992</v>
      </c>
      <c r="BV17" s="2">
        <f t="shared" si="38"/>
        <v>0.5722222222222214</v>
      </c>
      <c r="BW17" s="2">
        <f>SUM(BV17+4/1440)</f>
        <v>0.5749999999999992</v>
      </c>
      <c r="BX17" s="2">
        <f>SUM(BW17+3/1440)</f>
        <v>0.5770833333333325</v>
      </c>
      <c r="BY17" s="2">
        <f aca="true" t="shared" si="39" ref="BY17:CH17">SUM(BX17+5/1440)</f>
        <v>0.5805555555555547</v>
      </c>
      <c r="BZ17" s="2">
        <f t="shared" si="39"/>
        <v>0.5840277777777769</v>
      </c>
      <c r="CA17" s="2">
        <f t="shared" si="39"/>
        <v>0.5874999999999991</v>
      </c>
      <c r="CB17" s="2">
        <f t="shared" si="39"/>
        <v>0.5909722222222213</v>
      </c>
      <c r="CC17" s="2">
        <f t="shared" si="39"/>
        <v>0.5944444444444436</v>
      </c>
      <c r="CD17" s="2">
        <f t="shared" si="39"/>
        <v>0.5979166666666658</v>
      </c>
      <c r="CE17" s="2">
        <f t="shared" si="39"/>
        <v>0.601388888888888</v>
      </c>
      <c r="CF17" s="2">
        <f t="shared" si="39"/>
        <v>0.6048611111111102</v>
      </c>
      <c r="CG17" s="2">
        <f t="shared" si="39"/>
        <v>0.6083333333333324</v>
      </c>
      <c r="CH17" s="2">
        <f t="shared" si="39"/>
        <v>0.6118055555555546</v>
      </c>
      <c r="CI17" s="2">
        <f>SUM(CH17+4/1440)</f>
        <v>0.6145833333333324</v>
      </c>
    </row>
    <row r="18" spans="1:87" s="37" customFormat="1" ht="49.5" customHeight="1">
      <c r="A18" s="51" t="s">
        <v>128</v>
      </c>
      <c r="B18" s="101" t="s">
        <v>160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85"/>
      <c r="N18" s="101" t="s">
        <v>161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84"/>
      <c r="Z18" s="101" t="s">
        <v>161</v>
      </c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85"/>
      <c r="AL18" s="103" t="s">
        <v>77</v>
      </c>
      <c r="AM18" s="103"/>
      <c r="AN18" s="103"/>
      <c r="AO18" s="103"/>
      <c r="AP18" s="103"/>
      <c r="AQ18" s="103"/>
      <c r="AR18" s="85"/>
      <c r="AS18" s="102" t="s">
        <v>98</v>
      </c>
      <c r="AT18" s="102"/>
      <c r="AU18" s="102"/>
      <c r="AV18" s="102"/>
      <c r="AW18" s="102"/>
      <c r="AX18" s="102"/>
      <c r="AY18" s="85"/>
      <c r="AZ18" s="101" t="s">
        <v>161</v>
      </c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84"/>
      <c r="BL18" s="101" t="s">
        <v>161</v>
      </c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85"/>
      <c r="BX18" s="101" t="s">
        <v>161</v>
      </c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85"/>
    </row>
    <row r="19" spans="1:87" ht="45" customHeight="1">
      <c r="A19" s="1"/>
      <c r="B19" s="2">
        <v>0.3333333333333333</v>
      </c>
      <c r="C19" s="2">
        <f aca="true" t="shared" si="40" ref="C19:L19">SUM(B19+5/1440)</f>
        <v>0.3368055555555555</v>
      </c>
      <c r="D19" s="2">
        <f t="shared" si="40"/>
        <v>0.34027777777777773</v>
      </c>
      <c r="E19" s="2">
        <f t="shared" si="40"/>
        <v>0.34374999999999994</v>
      </c>
      <c r="F19" s="2">
        <f t="shared" si="40"/>
        <v>0.34722222222222215</v>
      </c>
      <c r="G19" s="2">
        <f t="shared" si="40"/>
        <v>0.35069444444444436</v>
      </c>
      <c r="H19" s="2">
        <f t="shared" si="40"/>
        <v>0.3541666666666666</v>
      </c>
      <c r="I19" s="2">
        <f t="shared" si="40"/>
        <v>0.3576388888888888</v>
      </c>
      <c r="J19" s="2">
        <f t="shared" si="40"/>
        <v>0.361111111111111</v>
      </c>
      <c r="K19" s="2">
        <f t="shared" si="40"/>
        <v>0.3645833333333332</v>
      </c>
      <c r="L19" s="2">
        <f t="shared" si="40"/>
        <v>0.3680555555555554</v>
      </c>
      <c r="M19" s="2">
        <f>SUM(L19+4/1440)</f>
        <v>0.3708333333333332</v>
      </c>
      <c r="N19" s="2">
        <f>SUM(M19+3/1440)</f>
        <v>0.3729166666666665</v>
      </c>
      <c r="O19" s="2">
        <f aca="true" t="shared" si="41" ref="O19:X19">SUM(N19+5/1440)</f>
        <v>0.3763888888888887</v>
      </c>
      <c r="P19" s="2">
        <f t="shared" si="41"/>
        <v>0.3798611111111109</v>
      </c>
      <c r="Q19" s="2">
        <f t="shared" si="41"/>
        <v>0.38333333333333314</v>
      </c>
      <c r="R19" s="2">
        <f t="shared" si="41"/>
        <v>0.38680555555555535</v>
      </c>
      <c r="S19" s="2">
        <f t="shared" si="41"/>
        <v>0.39027777777777756</v>
      </c>
      <c r="T19" s="2">
        <f t="shared" si="41"/>
        <v>0.39374999999999977</v>
      </c>
      <c r="U19" s="2">
        <f t="shared" si="41"/>
        <v>0.397222222222222</v>
      </c>
      <c r="V19" s="2">
        <f t="shared" si="41"/>
        <v>0.4006944444444442</v>
      </c>
      <c r="W19" s="2">
        <f t="shared" si="41"/>
        <v>0.4041666666666664</v>
      </c>
      <c r="X19" s="2">
        <f t="shared" si="41"/>
        <v>0.4076388888888886</v>
      </c>
      <c r="Y19" s="2">
        <f>SUM(X19+4/1440)</f>
        <v>0.4104166666666664</v>
      </c>
      <c r="Z19" s="2">
        <f>SUM(Y19+3/1440)</f>
        <v>0.4124999999999997</v>
      </c>
      <c r="AA19" s="2">
        <f aca="true" t="shared" si="42" ref="AA19:AJ19">SUM(Z19+5/1440)</f>
        <v>0.4159722222222219</v>
      </c>
      <c r="AB19" s="2">
        <f t="shared" si="42"/>
        <v>0.4194444444444441</v>
      </c>
      <c r="AC19" s="2">
        <f t="shared" si="42"/>
        <v>0.42291666666666633</v>
      </c>
      <c r="AD19" s="2">
        <f t="shared" si="42"/>
        <v>0.42638888888888854</v>
      </c>
      <c r="AE19" s="2">
        <f t="shared" si="42"/>
        <v>0.42986111111111075</v>
      </c>
      <c r="AF19" s="2">
        <f t="shared" si="42"/>
        <v>0.43333333333333296</v>
      </c>
      <c r="AG19" s="2">
        <f t="shared" si="42"/>
        <v>0.43680555555555517</v>
      </c>
      <c r="AH19" s="2">
        <f t="shared" si="42"/>
        <v>0.4402777777777774</v>
      </c>
      <c r="AI19" s="2">
        <f t="shared" si="42"/>
        <v>0.4437499999999996</v>
      </c>
      <c r="AJ19" s="2">
        <f t="shared" si="42"/>
        <v>0.4472222222222218</v>
      </c>
      <c r="AK19" s="2">
        <f>SUM(AJ19+4/1440)</f>
        <v>0.44999999999999957</v>
      </c>
      <c r="AL19" s="2">
        <f>SUM(AK19+3/1440)</f>
        <v>0.4520833333333329</v>
      </c>
      <c r="AM19" s="2">
        <f aca="true" t="shared" si="43" ref="AM19:AV19">SUM(AL19+5/1440)</f>
        <v>0.4555555555555551</v>
      </c>
      <c r="AN19" s="2">
        <f t="shared" si="43"/>
        <v>0.4590277777777773</v>
      </c>
      <c r="AO19" s="2">
        <f t="shared" si="43"/>
        <v>0.4624999999999995</v>
      </c>
      <c r="AP19" s="2">
        <f t="shared" si="43"/>
        <v>0.46597222222222173</v>
      </c>
      <c r="AQ19" s="2">
        <f t="shared" si="43"/>
        <v>0.46944444444444394</v>
      </c>
      <c r="AR19" s="2">
        <f t="shared" si="43"/>
        <v>0.47291666666666615</v>
      </c>
      <c r="AS19" s="2">
        <f t="shared" si="43"/>
        <v>0.47638888888888836</v>
      </c>
      <c r="AT19" s="2">
        <f t="shared" si="43"/>
        <v>0.47986111111111057</v>
      </c>
      <c r="AU19" s="2">
        <f t="shared" si="43"/>
        <v>0.4833333333333328</v>
      </c>
      <c r="AV19" s="2">
        <f t="shared" si="43"/>
        <v>0.486805555555555</v>
      </c>
      <c r="AW19" s="2">
        <f>SUM(AV19+4/1440)</f>
        <v>0.48958333333333276</v>
      </c>
      <c r="AX19" s="2">
        <f>SUM(AW19+3/1440)</f>
        <v>0.4916666666666661</v>
      </c>
      <c r="AY19" s="14">
        <f aca="true" t="shared" si="44" ref="AY19:BD19">SUM(AX19+5/1440)</f>
        <v>0.4951388888888883</v>
      </c>
      <c r="AZ19" s="14">
        <f t="shared" si="44"/>
        <v>0.4986111111111105</v>
      </c>
      <c r="BA19" s="14">
        <f t="shared" si="44"/>
        <v>0.5020833333333328</v>
      </c>
      <c r="BB19" s="14">
        <f t="shared" si="44"/>
        <v>0.505555555555555</v>
      </c>
      <c r="BC19" s="14">
        <f t="shared" si="44"/>
        <v>0.5090277777777772</v>
      </c>
      <c r="BD19" s="2">
        <f t="shared" si="44"/>
        <v>0.5124999999999994</v>
      </c>
      <c r="BE19" s="2">
        <f>SUM(BD19+3/1440)</f>
        <v>0.5145833333333327</v>
      </c>
      <c r="BF19" s="2">
        <f aca="true" t="shared" si="45" ref="BF19:BK19">SUM(BE19+5/1440)</f>
        <v>0.5180555555555549</v>
      </c>
      <c r="BG19" s="2">
        <f t="shared" si="45"/>
        <v>0.5215277777777771</v>
      </c>
      <c r="BH19" s="2">
        <f t="shared" si="45"/>
        <v>0.5249999999999994</v>
      </c>
      <c r="BI19" s="2">
        <f t="shared" si="45"/>
        <v>0.5284722222222216</v>
      </c>
      <c r="BJ19" s="2">
        <f t="shared" si="45"/>
        <v>0.5319444444444438</v>
      </c>
      <c r="BK19" s="2">
        <f t="shared" si="45"/>
        <v>0.535416666666666</v>
      </c>
      <c r="BL19" s="2">
        <f>SUM(BK19+3/1440)</f>
        <v>0.5374999999999993</v>
      </c>
      <c r="BM19" s="2">
        <f aca="true" t="shared" si="46" ref="BM19:BV19">SUM(BL19+5/1440)</f>
        <v>0.5409722222222215</v>
      </c>
      <c r="BN19" s="2">
        <f t="shared" si="46"/>
        <v>0.5444444444444437</v>
      </c>
      <c r="BO19" s="2">
        <f t="shared" si="46"/>
        <v>0.5479166666666659</v>
      </c>
      <c r="BP19" s="2">
        <f t="shared" si="46"/>
        <v>0.5513888888888882</v>
      </c>
      <c r="BQ19" s="2">
        <f t="shared" si="46"/>
        <v>0.5548611111111104</v>
      </c>
      <c r="BR19" s="2">
        <f t="shared" si="46"/>
        <v>0.5583333333333326</v>
      </c>
      <c r="BS19" s="2">
        <f t="shared" si="46"/>
        <v>0.5618055555555548</v>
      </c>
      <c r="BT19" s="2">
        <f t="shared" si="46"/>
        <v>0.565277777777777</v>
      </c>
      <c r="BU19" s="2">
        <f t="shared" si="46"/>
        <v>0.5687499999999992</v>
      </c>
      <c r="BV19" s="2">
        <f t="shared" si="46"/>
        <v>0.5722222222222214</v>
      </c>
      <c r="BW19" s="2">
        <f>SUM(BV19+4/1440)</f>
        <v>0.5749999999999992</v>
      </c>
      <c r="BX19" s="2">
        <f>SUM(BW19+3/1440)</f>
        <v>0.5770833333333325</v>
      </c>
      <c r="BY19" s="2">
        <f aca="true" t="shared" si="47" ref="BY19:CH19">SUM(BX19+5/1440)</f>
        <v>0.5805555555555547</v>
      </c>
      <c r="BZ19" s="2">
        <f t="shared" si="47"/>
        <v>0.5840277777777769</v>
      </c>
      <c r="CA19" s="2">
        <f t="shared" si="47"/>
        <v>0.5874999999999991</v>
      </c>
      <c r="CB19" s="2">
        <f t="shared" si="47"/>
        <v>0.5909722222222213</v>
      </c>
      <c r="CC19" s="2">
        <f t="shared" si="47"/>
        <v>0.5944444444444436</v>
      </c>
      <c r="CD19" s="2">
        <f t="shared" si="47"/>
        <v>0.5979166666666658</v>
      </c>
      <c r="CE19" s="2">
        <f t="shared" si="47"/>
        <v>0.601388888888888</v>
      </c>
      <c r="CF19" s="2">
        <f t="shared" si="47"/>
        <v>0.6048611111111102</v>
      </c>
      <c r="CG19" s="2">
        <f t="shared" si="47"/>
        <v>0.6083333333333324</v>
      </c>
      <c r="CH19" s="2">
        <f t="shared" si="47"/>
        <v>0.6118055555555546</v>
      </c>
      <c r="CI19" s="2">
        <f>SUM(CH19+4/1440)</f>
        <v>0.6145833333333324</v>
      </c>
    </row>
    <row r="20" spans="1:87" s="37" customFormat="1" ht="49.5" customHeight="1">
      <c r="A20" s="51" t="s">
        <v>128</v>
      </c>
      <c r="B20" s="101" t="s">
        <v>160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85"/>
      <c r="N20" s="101" t="s">
        <v>161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84"/>
      <c r="Z20" s="101" t="s">
        <v>161</v>
      </c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85"/>
      <c r="AL20" s="101" t="s">
        <v>161</v>
      </c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85"/>
      <c r="AX20" s="103" t="s">
        <v>77</v>
      </c>
      <c r="AY20" s="103"/>
      <c r="AZ20" s="103"/>
      <c r="BA20" s="103"/>
      <c r="BB20" s="103"/>
      <c r="BC20" s="103"/>
      <c r="BD20" s="85"/>
      <c r="BE20" s="102" t="s">
        <v>98</v>
      </c>
      <c r="BF20" s="102"/>
      <c r="BG20" s="102"/>
      <c r="BH20" s="102"/>
      <c r="BI20" s="102"/>
      <c r="BJ20" s="102"/>
      <c r="BK20" s="85"/>
      <c r="BL20" s="101" t="s">
        <v>161</v>
      </c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85"/>
      <c r="BX20" s="101" t="s">
        <v>161</v>
      </c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85"/>
    </row>
    <row r="21" spans="1:87" ht="45" customHeight="1">
      <c r="A21" s="1"/>
      <c r="B21" s="2">
        <v>0.3333333333333333</v>
      </c>
      <c r="C21" s="2">
        <f aca="true" t="shared" si="48" ref="C21:L21">SUM(B21+5/1440)</f>
        <v>0.3368055555555555</v>
      </c>
      <c r="D21" s="2">
        <f t="shared" si="48"/>
        <v>0.34027777777777773</v>
      </c>
      <c r="E21" s="2">
        <f t="shared" si="48"/>
        <v>0.34374999999999994</v>
      </c>
      <c r="F21" s="2">
        <f t="shared" si="48"/>
        <v>0.34722222222222215</v>
      </c>
      <c r="G21" s="2">
        <f t="shared" si="48"/>
        <v>0.35069444444444436</v>
      </c>
      <c r="H21" s="2">
        <f t="shared" si="48"/>
        <v>0.3541666666666666</v>
      </c>
      <c r="I21" s="2">
        <f t="shared" si="48"/>
        <v>0.3576388888888888</v>
      </c>
      <c r="J21" s="2">
        <f t="shared" si="48"/>
        <v>0.361111111111111</v>
      </c>
      <c r="K21" s="2">
        <f t="shared" si="48"/>
        <v>0.3645833333333332</v>
      </c>
      <c r="L21" s="2">
        <f t="shared" si="48"/>
        <v>0.3680555555555554</v>
      </c>
      <c r="M21" s="2">
        <f>SUM(L21+4/1440)</f>
        <v>0.3708333333333332</v>
      </c>
      <c r="N21" s="2">
        <f>SUM(M21+3/1440)</f>
        <v>0.3729166666666665</v>
      </c>
      <c r="O21" s="2">
        <f aca="true" t="shared" si="49" ref="O21:X21">SUM(N21+5/1440)</f>
        <v>0.3763888888888887</v>
      </c>
      <c r="P21" s="2">
        <f t="shared" si="49"/>
        <v>0.3798611111111109</v>
      </c>
      <c r="Q21" s="2">
        <f t="shared" si="49"/>
        <v>0.38333333333333314</v>
      </c>
      <c r="R21" s="2">
        <f t="shared" si="49"/>
        <v>0.38680555555555535</v>
      </c>
      <c r="S21" s="2">
        <f t="shared" si="49"/>
        <v>0.39027777777777756</v>
      </c>
      <c r="T21" s="2">
        <f t="shared" si="49"/>
        <v>0.39374999999999977</v>
      </c>
      <c r="U21" s="2">
        <f t="shared" si="49"/>
        <v>0.397222222222222</v>
      </c>
      <c r="V21" s="2">
        <f t="shared" si="49"/>
        <v>0.4006944444444442</v>
      </c>
      <c r="W21" s="2">
        <f t="shared" si="49"/>
        <v>0.4041666666666664</v>
      </c>
      <c r="X21" s="2">
        <f t="shared" si="49"/>
        <v>0.4076388888888886</v>
      </c>
      <c r="Y21" s="2">
        <f>SUM(X21+4/1440)</f>
        <v>0.4104166666666664</v>
      </c>
      <c r="Z21" s="2">
        <f>SUM(Y21+3/1440)</f>
        <v>0.4124999999999997</v>
      </c>
      <c r="AA21" s="2">
        <f aca="true" t="shared" si="50" ref="AA21:AJ21">SUM(Z21+5/1440)</f>
        <v>0.4159722222222219</v>
      </c>
      <c r="AB21" s="2">
        <f t="shared" si="50"/>
        <v>0.4194444444444441</v>
      </c>
      <c r="AC21" s="2">
        <f t="shared" si="50"/>
        <v>0.42291666666666633</v>
      </c>
      <c r="AD21" s="2">
        <f t="shared" si="50"/>
        <v>0.42638888888888854</v>
      </c>
      <c r="AE21" s="2">
        <f t="shared" si="50"/>
        <v>0.42986111111111075</v>
      </c>
      <c r="AF21" s="2">
        <f t="shared" si="50"/>
        <v>0.43333333333333296</v>
      </c>
      <c r="AG21" s="2">
        <f t="shared" si="50"/>
        <v>0.43680555555555517</v>
      </c>
      <c r="AH21" s="2">
        <f t="shared" si="50"/>
        <v>0.4402777777777774</v>
      </c>
      <c r="AI21" s="2">
        <f t="shared" si="50"/>
        <v>0.4437499999999996</v>
      </c>
      <c r="AJ21" s="2">
        <f t="shared" si="50"/>
        <v>0.4472222222222218</v>
      </c>
      <c r="AK21" s="2">
        <f>SUM(AJ21+4/1440)</f>
        <v>0.44999999999999957</v>
      </c>
      <c r="AL21" s="2">
        <f>SUM(AK21+3/1440)</f>
        <v>0.4520833333333329</v>
      </c>
      <c r="AM21" s="2">
        <f aca="true" t="shared" si="51" ref="AM21:AV21">SUM(AL21+5/1440)</f>
        <v>0.4555555555555551</v>
      </c>
      <c r="AN21" s="2">
        <f t="shared" si="51"/>
        <v>0.4590277777777773</v>
      </c>
      <c r="AO21" s="2">
        <f t="shared" si="51"/>
        <v>0.4624999999999995</v>
      </c>
      <c r="AP21" s="2">
        <f t="shared" si="51"/>
        <v>0.46597222222222173</v>
      </c>
      <c r="AQ21" s="2">
        <f t="shared" si="51"/>
        <v>0.46944444444444394</v>
      </c>
      <c r="AR21" s="2">
        <f t="shared" si="51"/>
        <v>0.47291666666666615</v>
      </c>
      <c r="AS21" s="2">
        <f t="shared" si="51"/>
        <v>0.47638888888888836</v>
      </c>
      <c r="AT21" s="2">
        <f t="shared" si="51"/>
        <v>0.47986111111111057</v>
      </c>
      <c r="AU21" s="2">
        <f t="shared" si="51"/>
        <v>0.4833333333333328</v>
      </c>
      <c r="AV21" s="2">
        <f t="shared" si="51"/>
        <v>0.486805555555555</v>
      </c>
      <c r="AW21" s="2">
        <f>SUM(AV21+4/1440)</f>
        <v>0.48958333333333276</v>
      </c>
      <c r="AX21" s="2">
        <f>SUM(AW21+3/1440)</f>
        <v>0.4916666666666661</v>
      </c>
      <c r="AY21" s="14">
        <f aca="true" t="shared" si="52" ref="AY21:BD21">SUM(AX21+5/1440)</f>
        <v>0.4951388888888883</v>
      </c>
      <c r="AZ21" s="14">
        <f t="shared" si="52"/>
        <v>0.4986111111111105</v>
      </c>
      <c r="BA21" s="14">
        <f t="shared" si="52"/>
        <v>0.5020833333333328</v>
      </c>
      <c r="BB21" s="14">
        <f t="shared" si="52"/>
        <v>0.505555555555555</v>
      </c>
      <c r="BC21" s="14">
        <f t="shared" si="52"/>
        <v>0.5090277777777772</v>
      </c>
      <c r="BD21" s="2">
        <f t="shared" si="52"/>
        <v>0.5124999999999994</v>
      </c>
      <c r="BE21" s="2">
        <f>SUM(BD21+3/1440)</f>
        <v>0.5145833333333327</v>
      </c>
      <c r="BF21" s="2">
        <f aca="true" t="shared" si="53" ref="BF21:BK21">SUM(BE21+5/1440)</f>
        <v>0.5180555555555549</v>
      </c>
      <c r="BG21" s="2">
        <f t="shared" si="53"/>
        <v>0.5215277777777771</v>
      </c>
      <c r="BH21" s="2">
        <f t="shared" si="53"/>
        <v>0.5249999999999994</v>
      </c>
      <c r="BI21" s="2">
        <f t="shared" si="53"/>
        <v>0.5284722222222216</v>
      </c>
      <c r="BJ21" s="2">
        <f t="shared" si="53"/>
        <v>0.5319444444444438</v>
      </c>
      <c r="BK21" s="2">
        <f t="shared" si="53"/>
        <v>0.535416666666666</v>
      </c>
      <c r="BL21" s="2">
        <f>SUM(BK21+3/1440)</f>
        <v>0.5374999999999993</v>
      </c>
      <c r="BM21" s="2">
        <f aca="true" t="shared" si="54" ref="BM21:BV21">SUM(BL21+5/1440)</f>
        <v>0.5409722222222215</v>
      </c>
      <c r="BN21" s="2">
        <f t="shared" si="54"/>
        <v>0.5444444444444437</v>
      </c>
      <c r="BO21" s="2">
        <f t="shared" si="54"/>
        <v>0.5479166666666659</v>
      </c>
      <c r="BP21" s="2">
        <f t="shared" si="54"/>
        <v>0.5513888888888882</v>
      </c>
      <c r="BQ21" s="2">
        <f t="shared" si="54"/>
        <v>0.5548611111111104</v>
      </c>
      <c r="BR21" s="2">
        <f t="shared" si="54"/>
        <v>0.5583333333333326</v>
      </c>
      <c r="BS21" s="2">
        <f t="shared" si="54"/>
        <v>0.5618055555555548</v>
      </c>
      <c r="BT21" s="2">
        <f t="shared" si="54"/>
        <v>0.565277777777777</v>
      </c>
      <c r="BU21" s="2">
        <f t="shared" si="54"/>
        <v>0.5687499999999992</v>
      </c>
      <c r="BV21" s="2">
        <f t="shared" si="54"/>
        <v>0.5722222222222214</v>
      </c>
      <c r="BW21" s="2">
        <f>SUM(BV21+4/1440)</f>
        <v>0.5749999999999992</v>
      </c>
      <c r="BX21" s="2">
        <f>SUM(BW21+3/1440)</f>
        <v>0.5770833333333325</v>
      </c>
      <c r="BY21" s="2">
        <f aca="true" t="shared" si="55" ref="BY21:CH21">SUM(BX21+5/1440)</f>
        <v>0.5805555555555547</v>
      </c>
      <c r="BZ21" s="2">
        <f t="shared" si="55"/>
        <v>0.5840277777777769</v>
      </c>
      <c r="CA21" s="2">
        <f t="shared" si="55"/>
        <v>0.5874999999999991</v>
      </c>
      <c r="CB21" s="2">
        <f t="shared" si="55"/>
        <v>0.5909722222222213</v>
      </c>
      <c r="CC21" s="2">
        <f t="shared" si="55"/>
        <v>0.5944444444444436</v>
      </c>
      <c r="CD21" s="2">
        <f t="shared" si="55"/>
        <v>0.5979166666666658</v>
      </c>
      <c r="CE21" s="2">
        <f t="shared" si="55"/>
        <v>0.601388888888888</v>
      </c>
      <c r="CF21" s="2">
        <f t="shared" si="55"/>
        <v>0.6048611111111102</v>
      </c>
      <c r="CG21" s="2">
        <f t="shared" si="55"/>
        <v>0.6083333333333324</v>
      </c>
      <c r="CH21" s="2">
        <f t="shared" si="55"/>
        <v>0.6118055555555546</v>
      </c>
      <c r="CI21" s="2">
        <f>SUM(CH21+4/1440)</f>
        <v>0.6145833333333324</v>
      </c>
    </row>
    <row r="22" spans="1:87" s="37" customFormat="1" ht="49.5" customHeight="1">
      <c r="A22" s="51" t="s">
        <v>133</v>
      </c>
      <c r="B22" s="101" t="s">
        <v>160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85"/>
      <c r="N22" s="101" t="s">
        <v>161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84"/>
      <c r="Z22" s="101" t="s">
        <v>161</v>
      </c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85"/>
      <c r="AL22" s="101" t="s">
        <v>161</v>
      </c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85"/>
      <c r="AX22" s="102" t="s">
        <v>98</v>
      </c>
      <c r="AY22" s="102"/>
      <c r="AZ22" s="102"/>
      <c r="BA22" s="102"/>
      <c r="BB22" s="102"/>
      <c r="BC22" s="102"/>
      <c r="BD22" s="85"/>
      <c r="BE22" s="103" t="s">
        <v>77</v>
      </c>
      <c r="BF22" s="103"/>
      <c r="BG22" s="103"/>
      <c r="BH22" s="103"/>
      <c r="BI22" s="103"/>
      <c r="BJ22" s="103"/>
      <c r="BK22" s="85"/>
      <c r="BL22" s="101" t="s">
        <v>161</v>
      </c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85"/>
      <c r="BX22" s="101" t="s">
        <v>161</v>
      </c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36"/>
    </row>
    <row r="23" spans="1:87" s="37" customFormat="1" ht="49.5" customHeight="1">
      <c r="A23" s="51" t="s">
        <v>39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36"/>
      <c r="CC23" s="28"/>
      <c r="CD23" s="28"/>
      <c r="CE23" s="28"/>
      <c r="CF23" s="28"/>
      <c r="CG23" s="28"/>
      <c r="CH23" s="36"/>
      <c r="CI23" s="36"/>
    </row>
  </sheetData>
  <sheetProtection/>
  <mergeCells count="91">
    <mergeCell ref="AL20:AV20"/>
    <mergeCell ref="BL20:BV20"/>
    <mergeCell ref="BX20:CH20"/>
    <mergeCell ref="Z22:AJ22"/>
    <mergeCell ref="AL22:AV22"/>
    <mergeCell ref="B20:L20"/>
    <mergeCell ref="N20:X20"/>
    <mergeCell ref="AS18:AX18"/>
    <mergeCell ref="AX20:BC20"/>
    <mergeCell ref="BE20:BJ20"/>
    <mergeCell ref="BX22:CH22"/>
    <mergeCell ref="AX22:BC22"/>
    <mergeCell ref="B22:L22"/>
    <mergeCell ref="N22:X22"/>
    <mergeCell ref="Z20:AJ20"/>
    <mergeCell ref="BL22:BV22"/>
    <mergeCell ref="A16:CI16"/>
    <mergeCell ref="B18:L18"/>
    <mergeCell ref="N18:X18"/>
    <mergeCell ref="Z18:AJ18"/>
    <mergeCell ref="AL18:AQ18"/>
    <mergeCell ref="AZ18:BJ18"/>
    <mergeCell ref="BL18:BV18"/>
    <mergeCell ref="BX18:CH18"/>
    <mergeCell ref="BE22:BJ22"/>
    <mergeCell ref="BL14:BV14"/>
    <mergeCell ref="BX14:CH14"/>
    <mergeCell ref="B15:L15"/>
    <mergeCell ref="N15:X15"/>
    <mergeCell ref="Z15:AE15"/>
    <mergeCell ref="AG15:AL15"/>
    <mergeCell ref="AN15:AX15"/>
    <mergeCell ref="AZ15:BJ15"/>
    <mergeCell ref="BL15:BV15"/>
    <mergeCell ref="BX15:CH15"/>
    <mergeCell ref="B14:L14"/>
    <mergeCell ref="N14:X14"/>
    <mergeCell ref="Z14:AE14"/>
    <mergeCell ref="AG14:AL14"/>
    <mergeCell ref="AN14:AX14"/>
    <mergeCell ref="AZ14:BJ14"/>
    <mergeCell ref="BL12:BV12"/>
    <mergeCell ref="BX12:CH12"/>
    <mergeCell ref="B13:L13"/>
    <mergeCell ref="N13:X13"/>
    <mergeCell ref="Z13:AE13"/>
    <mergeCell ref="AG13:AL13"/>
    <mergeCell ref="AN13:AX13"/>
    <mergeCell ref="AZ13:BJ13"/>
    <mergeCell ref="BL13:BV13"/>
    <mergeCell ref="BX13:CH13"/>
    <mergeCell ref="B12:L12"/>
    <mergeCell ref="N12:X12"/>
    <mergeCell ref="Z12:AE12"/>
    <mergeCell ref="AG12:AL12"/>
    <mergeCell ref="AN12:AX12"/>
    <mergeCell ref="AZ12:BJ12"/>
    <mergeCell ref="A9:CI9"/>
    <mergeCell ref="B11:L11"/>
    <mergeCell ref="N11:X11"/>
    <mergeCell ref="Z11:AE11"/>
    <mergeCell ref="AG11:AL11"/>
    <mergeCell ref="AN11:AX11"/>
    <mergeCell ref="AZ11:BJ11"/>
    <mergeCell ref="BL11:BV11"/>
    <mergeCell ref="BX11:CH11"/>
    <mergeCell ref="B5:L5"/>
    <mergeCell ref="N5:X5"/>
    <mergeCell ref="Z5:AE5"/>
    <mergeCell ref="AG5:AQ5"/>
    <mergeCell ref="AS5:AX5"/>
    <mergeCell ref="AZ5:BJ5"/>
    <mergeCell ref="BL5:BV5"/>
    <mergeCell ref="BX5:CH5"/>
    <mergeCell ref="B7:L7"/>
    <mergeCell ref="N7:X7"/>
    <mergeCell ref="Z7:AE7"/>
    <mergeCell ref="AG7:AQ7"/>
    <mergeCell ref="AS7:BC7"/>
    <mergeCell ref="BE7:BJ7"/>
    <mergeCell ref="BL7:BV7"/>
    <mergeCell ref="BX7:CH7"/>
    <mergeCell ref="A1:CI1"/>
    <mergeCell ref="B3:L3"/>
    <mergeCell ref="N3:X3"/>
    <mergeCell ref="Z3:AE3"/>
    <mergeCell ref="AZ3:BJ3"/>
    <mergeCell ref="BL3:BV3"/>
    <mergeCell ref="BX3:CH3"/>
    <mergeCell ref="AG3:AL3"/>
    <mergeCell ref="AN3:AX3"/>
  </mergeCells>
  <conditionalFormatting sqref="H4:X4 AG5:AP5 H7:K7 AZ5:BI5 BK5:BK8 BL5:BU5 BY4:CI4 BD7 M5:W5 H5:K5 M11:W15 AG7:AP7 B4:G7 M7:W7 AS7:BB7 AR7:AR8 BL7:BU7 BW7:BX7 A1 CI6:CI8 AZ3:BI3 AG6:BE6 M3:W3 H3:K3 A2:G3 AG2:AM3 AN3:AW3 BL8:CH8 AN2:CI2 AS8:BD8 B8:AQ8 BL6:CH6 A4:A9 Y7:Z7 CI21:CI23 Y10:AM15 AY11:BI15 BK11:BU15 BW11:BX15 H2:Z2 H11:K15 A10:G15 H10:X10 AN11:AW15 A24:IV65536 BL19:CI19 AK18:AQ18 H6:Z6 BW20:CG20 H21:AX21 M20:W20 H20:K20 Y18:AI18 AG4:AS4 AZ18:BI18 BK18:BU18 BW18:CG18 Y20:AI20 BL21:CH21 AY19:BK22 BL20:BU20 A16 AK20:AU20 M18:W18 H18:K18 A17:G18 A19:A23 CJ1:IV23 B23:CH23 AW22:AX22 BW22:CG22 M22:W22 H22:K22 H17:AQ17 B19:G22 Y22:AI22 AZ17:CI17 BL22:BU22 AK22:AU22 AA2:AF7 Y3:Z5 AR17:AY18 H19:AX19 AW20:AX20 AY3:AY5 AZ4:BV4 BK3:BU3 BW3:BX5 AR5:AS5 BF6:BJ8 BE7:BE8 AT4:AX5 AN10:CI10">
    <cfRule type="cellIs" priority="1" dxfId="2" operator="equal" stopIfTrue="1">
      <formula>"R"</formula>
    </cfRule>
    <cfRule type="cellIs" priority="2" dxfId="1" operator="equal" stopIfTrue="1">
      <formula>"Lunch"</formula>
    </cfRule>
    <cfRule type="cellIs" priority="3" dxfId="0" operator="equal" stopIfTrue="1">
      <formula>"Encore"</formula>
    </cfRule>
  </conditionalFormatting>
  <printOptions gridLines="1" horizontalCentered="1" verticalCentered="1"/>
  <pageMargins left="0.75" right="0.75" top="0.68" bottom="0.63" header="0.29" footer="0.32"/>
  <pageSetup fitToHeight="7" horizontalDpi="300" verticalDpi="300" orientation="landscape" scale="63"/>
  <headerFooter alignWithMargins="0">
    <oddFooter>&amp;Lrettigmd&amp;CPage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I9"/>
  <sheetViews>
    <sheetView tabSelected="1" zoomScaleSheetLayoutView="80" workbookViewId="0" topLeftCell="A1">
      <selection activeCell="A10" sqref="A10:IV17"/>
    </sheetView>
  </sheetViews>
  <sheetFormatPr defaultColWidth="8.8515625" defaultRowHeight="12.75"/>
  <cols>
    <col min="1" max="1" width="11.8515625" style="0" customWidth="1"/>
    <col min="2" max="76" width="1.7109375" style="0" customWidth="1"/>
    <col min="77" max="80" width="1.8515625" style="26" customWidth="1"/>
    <col min="81" max="82" width="1.7109375" style="0" customWidth="1"/>
    <col min="83" max="87" width="1.8515625" style="26" customWidth="1"/>
    <col min="88" max="93" width="12.7109375" style="0" customWidth="1"/>
  </cols>
  <sheetData>
    <row r="1" spans="1:87" ht="30" customHeight="1">
      <c r="A1" s="100" t="s">
        <v>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</row>
    <row r="2" spans="1:87" ht="45" customHeight="1">
      <c r="A2" s="1"/>
      <c r="B2" s="2">
        <v>0.3333333333333333</v>
      </c>
      <c r="C2" s="2">
        <f>SUM(B2+5/1440)</f>
        <v>0.3368055555555555</v>
      </c>
      <c r="D2" s="2">
        <f>SUM(C2+5/1440)</f>
        <v>0.34027777777777773</v>
      </c>
      <c r="E2" s="2">
        <f>SUM(D2+5/1440)</f>
        <v>0.34374999999999994</v>
      </c>
      <c r="F2" s="2">
        <f>SUM(E2+5/1440)</f>
        <v>0.34722222222222215</v>
      </c>
      <c r="G2" s="2">
        <f>SUM(F2+5/1440)</f>
        <v>0.35069444444444436</v>
      </c>
      <c r="H2" s="2">
        <f>SUM(G2+5/1440)</f>
        <v>0.3541666666666666</v>
      </c>
      <c r="I2" s="2">
        <f>SUM(H2+5/1440)</f>
        <v>0.3576388888888888</v>
      </c>
      <c r="J2" s="2">
        <f>SUM(I2+5/1440)</f>
        <v>0.361111111111111</v>
      </c>
      <c r="K2" s="2">
        <f>SUM(J2+5/1440)</f>
        <v>0.3645833333333332</v>
      </c>
      <c r="L2" s="2">
        <f>SUM(K2+3/1440)</f>
        <v>0.36666666666666653</v>
      </c>
      <c r="M2" s="2">
        <f>SUM(L2+5/1440)</f>
        <v>0.37013888888888874</v>
      </c>
      <c r="N2" s="2">
        <f>SUM(M2+5/1440)</f>
        <v>0.37361111111111095</v>
      </c>
      <c r="O2" s="2">
        <f>SUM(N2+5/1440)</f>
        <v>0.37708333333333316</v>
      </c>
      <c r="P2" s="2">
        <f>SUM(O2+5/1440)</f>
        <v>0.38055555555555537</v>
      </c>
      <c r="Q2" s="2">
        <f>SUM(P2+5/1440)</f>
        <v>0.3840277777777776</v>
      </c>
      <c r="R2" s="2">
        <f>SUM(Q2+5/1440)</f>
        <v>0.3874999999999998</v>
      </c>
      <c r="S2" s="2">
        <f>SUM(R2+5/1440)</f>
        <v>0.390972222222222</v>
      </c>
      <c r="T2" s="2">
        <f>SUM(S2+5/1440)</f>
        <v>0.3944444444444442</v>
      </c>
      <c r="U2" s="2">
        <f>SUM(T2+5/1440)</f>
        <v>0.3979166666666664</v>
      </c>
      <c r="V2" s="2">
        <f>SUM(U2+3/1440)</f>
        <v>0.39999999999999974</v>
      </c>
      <c r="W2" s="2">
        <f>SUM(V2+5/1440)</f>
        <v>0.40347222222222195</v>
      </c>
      <c r="X2" s="2">
        <f>SUM(W2+5/1440)</f>
        <v>0.40694444444444416</v>
      </c>
      <c r="Y2" s="2">
        <f>SUM(X2+5/1440)</f>
        <v>0.4104166666666664</v>
      </c>
      <c r="Z2" s="2">
        <f>SUM(Y2+5/1440)</f>
        <v>0.4138888888888886</v>
      </c>
      <c r="AA2" s="2">
        <f>SUM(Z2+5/1440)</f>
        <v>0.4173611111111108</v>
      </c>
      <c r="AB2" s="2">
        <f>SUM(AA2+5/1440)</f>
        <v>0.420833333333333</v>
      </c>
      <c r="AC2" s="2">
        <f>SUM(AB2+3/1440)</f>
        <v>0.42291666666666633</v>
      </c>
      <c r="AD2" s="2">
        <f>SUM(AC2+3/1440)</f>
        <v>0.42499999999999966</v>
      </c>
      <c r="AE2" s="2">
        <f>SUM(AD2+5/1440)</f>
        <v>0.42847222222222187</v>
      </c>
      <c r="AF2" s="2">
        <f>SUM(AE2+5/1440)</f>
        <v>0.4319444444444441</v>
      </c>
      <c r="AG2" s="2">
        <f>SUM(AF2+5/1440)</f>
        <v>0.4354166666666663</v>
      </c>
      <c r="AH2" s="2">
        <f>SUM(AG2+5/1440)</f>
        <v>0.4388888888888885</v>
      </c>
      <c r="AI2" s="2">
        <f>SUM(AH2+5/1440)</f>
        <v>0.4423611111111107</v>
      </c>
      <c r="AJ2" s="2">
        <f>SUM(AI2+5/1440)</f>
        <v>0.4458333333333329</v>
      </c>
      <c r="AK2" s="2">
        <f>SUM(AJ2+3/1440)</f>
        <v>0.44791666666666624</v>
      </c>
      <c r="AL2" s="2">
        <f>SUM(AK2+3/1440)</f>
        <v>0.44999999999999957</v>
      </c>
      <c r="AM2" s="2">
        <f>SUM(AL2+5/1440)</f>
        <v>0.4534722222222218</v>
      </c>
      <c r="AN2" s="2">
        <f>SUM(AM2+5/1440)</f>
        <v>0.456944444444444</v>
      </c>
      <c r="AO2" s="2">
        <f>SUM(AN2+5/1440)</f>
        <v>0.4604166666666662</v>
      </c>
      <c r="AP2" s="2">
        <f>SUM(AO2+5/1440)</f>
        <v>0.4638888888888884</v>
      </c>
      <c r="AQ2" s="2">
        <f>SUM(AP2+5/1440)</f>
        <v>0.4673611111111106</v>
      </c>
      <c r="AR2" s="2">
        <f>SUM(AQ2+5/1440)</f>
        <v>0.4708333333333328</v>
      </c>
      <c r="AS2" s="2">
        <f>SUM(AR2+5/1440)</f>
        <v>0.47430555555555504</v>
      </c>
      <c r="AT2" s="2">
        <f>SUM(AS2+5/1440)</f>
        <v>0.47777777777777725</v>
      </c>
      <c r="AU2" s="2">
        <f>SUM(AT2+5/1440)</f>
        <v>0.48124999999999946</v>
      </c>
      <c r="AV2" s="2">
        <f>SUM(AU2+3/1440)</f>
        <v>0.4833333333333328</v>
      </c>
      <c r="AW2" s="2">
        <f>SUM(AV2+5/1440)</f>
        <v>0.486805555555555</v>
      </c>
      <c r="AX2" s="2">
        <f>SUM(AW2+5/1440)</f>
        <v>0.4902777777777772</v>
      </c>
      <c r="AY2" s="2">
        <f>SUM(AX2+5/1440)</f>
        <v>0.4937499999999994</v>
      </c>
      <c r="AZ2" s="2">
        <f>SUM(AY2+5/1440)</f>
        <v>0.4972222222222216</v>
      </c>
      <c r="BA2" s="2">
        <f>SUM(AZ2+5/1440)</f>
        <v>0.5006944444444439</v>
      </c>
      <c r="BB2" s="2">
        <f>SUM(BA2+5/1440)</f>
        <v>0.5041666666666661</v>
      </c>
      <c r="BC2" s="2">
        <f>SUM(BB2+5/1440)</f>
        <v>0.5076388888888883</v>
      </c>
      <c r="BD2" s="2">
        <f>SUM(BC2+5/1440)</f>
        <v>0.5111111111111105</v>
      </c>
      <c r="BE2" s="2">
        <f>SUM(BD2+5/1440)</f>
        <v>0.5145833333333327</v>
      </c>
      <c r="BF2" s="2">
        <f>SUM(BE2+3/1440)</f>
        <v>0.516666666666666</v>
      </c>
      <c r="BG2" s="2">
        <f>SUM(BF2+5/1440)</f>
        <v>0.5201388888888883</v>
      </c>
      <c r="BH2" s="2">
        <f>SUM(BG2+5/1440)</f>
        <v>0.5236111111111105</v>
      </c>
      <c r="BI2" s="2">
        <f>SUM(BH2+5/1440)</f>
        <v>0.5270833333333327</v>
      </c>
      <c r="BJ2" s="2">
        <f>SUM(BI2+5/1440)</f>
        <v>0.5305555555555549</v>
      </c>
      <c r="BK2" s="2">
        <f>SUM(BJ2+5/1440)</f>
        <v>0.5340277777777771</v>
      </c>
      <c r="BL2" s="2">
        <f>SUM(BK2+5/1440)</f>
        <v>0.5374999999999993</v>
      </c>
      <c r="BM2" s="2">
        <f>SUM(BL2+5/1440)</f>
        <v>0.5409722222222215</v>
      </c>
      <c r="BN2" s="2">
        <f>SUM(BM2+5/1440)</f>
        <v>0.5444444444444437</v>
      </c>
      <c r="BO2" s="2">
        <f>SUM(BN2+5/1440)</f>
        <v>0.5479166666666659</v>
      </c>
      <c r="BP2" s="2">
        <f>SUM(BO2+3/1440)</f>
        <v>0.5499999999999993</v>
      </c>
      <c r="BQ2" s="2">
        <f>SUM(BP2+5/1440)</f>
        <v>0.5534722222222215</v>
      </c>
      <c r="BR2" s="2">
        <f>SUM(BQ2+5/1440)</f>
        <v>0.5569444444444437</v>
      </c>
      <c r="BS2" s="2">
        <f>SUM(BR2+5/1440)</f>
        <v>0.5604166666666659</v>
      </c>
      <c r="BT2" s="2">
        <f>SUM(BS2+5/1440)</f>
        <v>0.5638888888888881</v>
      </c>
      <c r="BU2" s="2">
        <f>SUM(BT2+5/1440)</f>
        <v>0.5673611111111103</v>
      </c>
      <c r="BV2" s="2">
        <f>SUM(BU2+5/1440)</f>
        <v>0.5708333333333325</v>
      </c>
      <c r="BW2" s="2">
        <f>SUM(BV2+5/1440)</f>
        <v>0.5743055555555547</v>
      </c>
      <c r="BX2" s="2">
        <f>SUM(BW2+5/1440)</f>
        <v>0.577777777777777</v>
      </c>
      <c r="BY2" s="2">
        <f>SUM(BX2+5/1440)</f>
        <v>0.5812499999999992</v>
      </c>
      <c r="BZ2" s="2">
        <f>SUM(BY2+3/1440)</f>
        <v>0.5833333333333325</v>
      </c>
      <c r="CA2" s="2">
        <f>SUM(BZ2+5/1440)</f>
        <v>0.5868055555555547</v>
      </c>
      <c r="CB2" s="2">
        <f>SUM(CA2+5/1440)</f>
        <v>0.5902777777777769</v>
      </c>
      <c r="CC2" s="2">
        <f>SUM(CB2+5/1440)</f>
        <v>0.5937499999999991</v>
      </c>
      <c r="CD2" s="2">
        <f>SUM(CC2+5/1440)</f>
        <v>0.5972222222222213</v>
      </c>
      <c r="CE2" s="2">
        <f>SUM(CD2+5/1440)</f>
        <v>0.6006944444444435</v>
      </c>
      <c r="CF2" s="2">
        <f>SUM(CE2+5/1440)</f>
        <v>0.6041666666666657</v>
      </c>
      <c r="CG2" s="2">
        <f>SUM(CF2+5/1440)</f>
        <v>0.607638888888888</v>
      </c>
      <c r="CH2" s="2">
        <f>SUM(CG2+5/1440)</f>
        <v>0.6111111111111102</v>
      </c>
      <c r="CI2" s="2">
        <f>SUM(CH2+5/1440)</f>
        <v>0.6145833333333324</v>
      </c>
    </row>
    <row r="3" spans="1:87" s="37" customFormat="1" ht="49.5" customHeight="1">
      <c r="A3" s="51" t="s">
        <v>128</v>
      </c>
      <c r="B3" s="104" t="s">
        <v>168</v>
      </c>
      <c r="C3" s="105"/>
      <c r="D3" s="105"/>
      <c r="E3" s="105"/>
      <c r="F3" s="105"/>
      <c r="G3" s="105"/>
      <c r="H3" s="105"/>
      <c r="I3" s="105"/>
      <c r="J3" s="106"/>
      <c r="K3" s="88"/>
      <c r="L3" s="104" t="s">
        <v>175</v>
      </c>
      <c r="M3" s="105"/>
      <c r="N3" s="105"/>
      <c r="O3" s="105"/>
      <c r="P3" s="105"/>
      <c r="Q3" s="105"/>
      <c r="R3" s="105"/>
      <c r="S3" s="105"/>
      <c r="T3" s="106"/>
      <c r="U3" s="88"/>
      <c r="V3" s="107" t="s">
        <v>169</v>
      </c>
      <c r="W3" s="108"/>
      <c r="X3" s="108"/>
      <c r="Y3" s="108"/>
      <c r="Z3" s="108"/>
      <c r="AA3" s="108"/>
      <c r="AB3" s="109"/>
      <c r="AC3" s="89"/>
      <c r="AD3" s="110" t="s">
        <v>170</v>
      </c>
      <c r="AE3" s="111"/>
      <c r="AF3" s="111"/>
      <c r="AG3" s="111"/>
      <c r="AH3" s="111"/>
      <c r="AI3" s="111"/>
      <c r="AJ3" s="112"/>
      <c r="AK3" s="88"/>
      <c r="AL3" s="104" t="s">
        <v>174</v>
      </c>
      <c r="AM3" s="105"/>
      <c r="AN3" s="105"/>
      <c r="AO3" s="105"/>
      <c r="AP3" s="105"/>
      <c r="AQ3" s="105"/>
      <c r="AR3" s="105"/>
      <c r="AS3" s="105"/>
      <c r="AT3" s="106"/>
      <c r="AU3" s="88"/>
      <c r="AV3" s="104" t="s">
        <v>173</v>
      </c>
      <c r="AW3" s="105"/>
      <c r="AX3" s="105"/>
      <c r="AY3" s="105"/>
      <c r="AZ3" s="105"/>
      <c r="BA3" s="105"/>
      <c r="BB3" s="105"/>
      <c r="BC3" s="105"/>
      <c r="BD3" s="106"/>
      <c r="BE3" s="88"/>
      <c r="BF3" s="104" t="s">
        <v>172</v>
      </c>
      <c r="BG3" s="105"/>
      <c r="BH3" s="105"/>
      <c r="BI3" s="105"/>
      <c r="BJ3" s="105"/>
      <c r="BK3" s="105"/>
      <c r="BL3" s="105"/>
      <c r="BM3" s="105"/>
      <c r="BN3" s="106"/>
      <c r="BO3" s="88"/>
      <c r="BP3" s="104" t="s">
        <v>171</v>
      </c>
      <c r="BQ3" s="105"/>
      <c r="BR3" s="105"/>
      <c r="BS3" s="105"/>
      <c r="BT3" s="105"/>
      <c r="BU3" s="105"/>
      <c r="BV3" s="105"/>
      <c r="BW3" s="105"/>
      <c r="BX3" s="106"/>
      <c r="BY3" s="88"/>
      <c r="BZ3" s="104" t="s">
        <v>176</v>
      </c>
      <c r="CA3" s="105"/>
      <c r="CB3" s="105"/>
      <c r="CC3" s="105"/>
      <c r="CD3" s="105"/>
      <c r="CE3" s="105"/>
      <c r="CF3" s="105"/>
      <c r="CG3" s="105"/>
      <c r="CH3" s="106"/>
      <c r="CI3" s="88"/>
    </row>
    <row r="4" spans="1:87" ht="45" customHeight="1">
      <c r="A4" s="1"/>
      <c r="B4" s="2">
        <v>0.3333333333333333</v>
      </c>
      <c r="C4" s="2">
        <f aca="true" t="shared" si="0" ref="C4:AT4">SUM(B4+5/1440)</f>
        <v>0.3368055555555555</v>
      </c>
      <c r="D4" s="2">
        <f t="shared" si="0"/>
        <v>0.34027777777777773</v>
      </c>
      <c r="E4" s="2">
        <f t="shared" si="0"/>
        <v>0.34374999999999994</v>
      </c>
      <c r="F4" s="2">
        <f t="shared" si="0"/>
        <v>0.34722222222222215</v>
      </c>
      <c r="G4" s="2">
        <f t="shared" si="0"/>
        <v>0.35069444444444436</v>
      </c>
      <c r="H4" s="2">
        <f t="shared" si="0"/>
        <v>0.3541666666666666</v>
      </c>
      <c r="I4" s="2">
        <f t="shared" si="0"/>
        <v>0.3576388888888888</v>
      </c>
      <c r="J4" s="2">
        <f t="shared" si="0"/>
        <v>0.361111111111111</v>
      </c>
      <c r="K4" s="2">
        <f t="shared" si="0"/>
        <v>0.3645833333333332</v>
      </c>
      <c r="L4" s="2">
        <f>SUM(K4+3/1440)</f>
        <v>0.36666666666666653</v>
      </c>
      <c r="M4" s="2">
        <f t="shared" si="0"/>
        <v>0.37013888888888874</v>
      </c>
      <c r="N4" s="2">
        <f t="shared" si="0"/>
        <v>0.37361111111111095</v>
      </c>
      <c r="O4" s="2">
        <f t="shared" si="0"/>
        <v>0.37708333333333316</v>
      </c>
      <c r="P4" s="2">
        <f t="shared" si="0"/>
        <v>0.38055555555555537</v>
      </c>
      <c r="Q4" s="2">
        <f t="shared" si="0"/>
        <v>0.3840277777777776</v>
      </c>
      <c r="R4" s="2">
        <f t="shared" si="0"/>
        <v>0.3874999999999998</v>
      </c>
      <c r="S4" s="2">
        <f t="shared" si="0"/>
        <v>0.390972222222222</v>
      </c>
      <c r="T4" s="2">
        <f t="shared" si="0"/>
        <v>0.3944444444444442</v>
      </c>
      <c r="U4" s="2">
        <f t="shared" si="0"/>
        <v>0.3979166666666664</v>
      </c>
      <c r="V4" s="2">
        <f>SUM(U4+3/1440)</f>
        <v>0.39999999999999974</v>
      </c>
      <c r="W4" s="2">
        <f t="shared" si="0"/>
        <v>0.40347222222222195</v>
      </c>
      <c r="X4" s="2">
        <f t="shared" si="0"/>
        <v>0.40694444444444416</v>
      </c>
      <c r="Y4" s="2">
        <f t="shared" si="0"/>
        <v>0.4104166666666664</v>
      </c>
      <c r="Z4" s="2">
        <f t="shared" si="0"/>
        <v>0.4138888888888886</v>
      </c>
      <c r="AA4" s="2">
        <f t="shared" si="0"/>
        <v>0.4173611111111108</v>
      </c>
      <c r="AB4" s="2">
        <f t="shared" si="0"/>
        <v>0.420833333333333</v>
      </c>
      <c r="AC4" s="2">
        <f>SUM(AB4+3/1440)</f>
        <v>0.42291666666666633</v>
      </c>
      <c r="AD4" s="2">
        <f>SUM(AC4+3/1440)</f>
        <v>0.42499999999999966</v>
      </c>
      <c r="AE4" s="2">
        <f aca="true" t="shared" si="1" ref="AE4:AL4">SUM(AD4+5/1440)</f>
        <v>0.42847222222222187</v>
      </c>
      <c r="AF4" s="2">
        <f t="shared" si="1"/>
        <v>0.4319444444444441</v>
      </c>
      <c r="AG4" s="2">
        <f t="shared" si="1"/>
        <v>0.4354166666666663</v>
      </c>
      <c r="AH4" s="2">
        <f t="shared" si="1"/>
        <v>0.4388888888888885</v>
      </c>
      <c r="AI4" s="2">
        <f t="shared" si="1"/>
        <v>0.4423611111111107</v>
      </c>
      <c r="AJ4" s="2">
        <f t="shared" si="1"/>
        <v>0.4458333333333329</v>
      </c>
      <c r="AK4" s="2">
        <f t="shared" si="1"/>
        <v>0.4493055555555551</v>
      </c>
      <c r="AL4" s="2">
        <f t="shared" si="1"/>
        <v>0.45277777777777733</v>
      </c>
      <c r="AM4" s="2">
        <f t="shared" si="0"/>
        <v>0.45624999999999954</v>
      </c>
      <c r="AN4" s="2">
        <f>SUM(AM4+3/1440)</f>
        <v>0.45833333333333287</v>
      </c>
      <c r="AO4" s="2">
        <f t="shared" si="0"/>
        <v>0.4618055555555551</v>
      </c>
      <c r="AP4" s="2">
        <f t="shared" si="0"/>
        <v>0.4652777777777773</v>
      </c>
      <c r="AQ4" s="2">
        <f t="shared" si="0"/>
        <v>0.4687499999999995</v>
      </c>
      <c r="AR4" s="2">
        <f t="shared" si="0"/>
        <v>0.4722222222222217</v>
      </c>
      <c r="AS4" s="2">
        <f t="shared" si="0"/>
        <v>0.4756944444444439</v>
      </c>
      <c r="AT4" s="2">
        <f t="shared" si="0"/>
        <v>0.47916666666666613</v>
      </c>
      <c r="AU4" s="2">
        <f>SUM(AT4+3/1440)</f>
        <v>0.48124999999999946</v>
      </c>
      <c r="AV4" s="2">
        <f>SUM(AU4+3/1440)</f>
        <v>0.4833333333333328</v>
      </c>
      <c r="AW4" s="2">
        <f aca="true" t="shared" si="2" ref="AW4:BE4">SUM(AV4+5/1440)</f>
        <v>0.486805555555555</v>
      </c>
      <c r="AX4" s="2">
        <f t="shared" si="2"/>
        <v>0.4902777777777772</v>
      </c>
      <c r="AY4" s="2">
        <f t="shared" si="2"/>
        <v>0.4937499999999994</v>
      </c>
      <c r="AZ4" s="2">
        <f t="shared" si="2"/>
        <v>0.4972222222222216</v>
      </c>
      <c r="BA4" s="2">
        <f t="shared" si="2"/>
        <v>0.5006944444444439</v>
      </c>
      <c r="BB4" s="2">
        <f t="shared" si="2"/>
        <v>0.5041666666666661</v>
      </c>
      <c r="BC4" s="2">
        <f t="shared" si="2"/>
        <v>0.5076388888888883</v>
      </c>
      <c r="BD4" s="2">
        <f t="shared" si="2"/>
        <v>0.5111111111111105</v>
      </c>
      <c r="BE4" s="2">
        <f t="shared" si="2"/>
        <v>0.5145833333333327</v>
      </c>
      <c r="BF4" s="2">
        <f>SUM(BE4+3/1440)</f>
        <v>0.516666666666666</v>
      </c>
      <c r="BG4" s="2">
        <f aca="true" t="shared" si="3" ref="BG4:BO4">SUM(BF4+5/1440)</f>
        <v>0.5201388888888883</v>
      </c>
      <c r="BH4" s="2">
        <f t="shared" si="3"/>
        <v>0.5236111111111105</v>
      </c>
      <c r="BI4" s="2">
        <f t="shared" si="3"/>
        <v>0.5270833333333327</v>
      </c>
      <c r="BJ4" s="2">
        <f t="shared" si="3"/>
        <v>0.5305555555555549</v>
      </c>
      <c r="BK4" s="2">
        <f t="shared" si="3"/>
        <v>0.5340277777777771</v>
      </c>
      <c r="BL4" s="2">
        <f t="shared" si="3"/>
        <v>0.5374999999999993</v>
      </c>
      <c r="BM4" s="2">
        <f t="shared" si="3"/>
        <v>0.5409722222222215</v>
      </c>
      <c r="BN4" s="2">
        <f t="shared" si="3"/>
        <v>0.5444444444444437</v>
      </c>
      <c r="BO4" s="2">
        <f t="shared" si="3"/>
        <v>0.5479166666666659</v>
      </c>
      <c r="BP4" s="2">
        <f>SUM(BO4+3/1440)</f>
        <v>0.5499999999999993</v>
      </c>
      <c r="BQ4" s="2">
        <f aca="true" t="shared" si="4" ref="BQ4:BY4">SUM(BP4+5/1440)</f>
        <v>0.5534722222222215</v>
      </c>
      <c r="BR4" s="2">
        <f t="shared" si="4"/>
        <v>0.5569444444444437</v>
      </c>
      <c r="BS4" s="2">
        <f t="shared" si="4"/>
        <v>0.5604166666666659</v>
      </c>
      <c r="BT4" s="2">
        <f t="shared" si="4"/>
        <v>0.5638888888888881</v>
      </c>
      <c r="BU4" s="2">
        <f t="shared" si="4"/>
        <v>0.5673611111111103</v>
      </c>
      <c r="BV4" s="2">
        <f t="shared" si="4"/>
        <v>0.5708333333333325</v>
      </c>
      <c r="BW4" s="2">
        <f t="shared" si="4"/>
        <v>0.5743055555555547</v>
      </c>
      <c r="BX4" s="2">
        <f t="shared" si="4"/>
        <v>0.577777777777777</v>
      </c>
      <c r="BY4" s="2">
        <f t="shared" si="4"/>
        <v>0.5812499999999992</v>
      </c>
      <c r="BZ4" s="2">
        <f>SUM(BY4+3/1440)</f>
        <v>0.5833333333333325</v>
      </c>
      <c r="CA4" s="2">
        <f aca="true" t="shared" si="5" ref="CA4:CI4">SUM(BZ4+5/1440)</f>
        <v>0.5868055555555547</v>
      </c>
      <c r="CB4" s="2">
        <f t="shared" si="5"/>
        <v>0.5902777777777769</v>
      </c>
      <c r="CC4" s="2">
        <f t="shared" si="5"/>
        <v>0.5937499999999991</v>
      </c>
      <c r="CD4" s="2">
        <f t="shared" si="5"/>
        <v>0.5972222222222213</v>
      </c>
      <c r="CE4" s="2">
        <f t="shared" si="5"/>
        <v>0.6006944444444435</v>
      </c>
      <c r="CF4" s="2">
        <f t="shared" si="5"/>
        <v>0.6041666666666657</v>
      </c>
      <c r="CG4" s="2">
        <f t="shared" si="5"/>
        <v>0.607638888888888</v>
      </c>
      <c r="CH4" s="2">
        <f t="shared" si="5"/>
        <v>0.6111111111111102</v>
      </c>
      <c r="CI4" s="2">
        <f t="shared" si="5"/>
        <v>0.6145833333333324</v>
      </c>
    </row>
    <row r="5" spans="1:87" s="37" customFormat="1" ht="49.5" customHeight="1">
      <c r="A5" s="51" t="s">
        <v>128</v>
      </c>
      <c r="B5" s="104" t="s">
        <v>168</v>
      </c>
      <c r="C5" s="105"/>
      <c r="D5" s="105"/>
      <c r="E5" s="105"/>
      <c r="F5" s="105"/>
      <c r="G5" s="105"/>
      <c r="H5" s="105"/>
      <c r="I5" s="105"/>
      <c r="J5" s="106"/>
      <c r="K5" s="86"/>
      <c r="L5" s="104" t="s">
        <v>175</v>
      </c>
      <c r="M5" s="105"/>
      <c r="N5" s="105"/>
      <c r="O5" s="105"/>
      <c r="P5" s="105"/>
      <c r="Q5" s="105"/>
      <c r="R5" s="105"/>
      <c r="S5" s="105"/>
      <c r="T5" s="106"/>
      <c r="U5" s="86"/>
      <c r="V5" s="107" t="s">
        <v>169</v>
      </c>
      <c r="W5" s="108"/>
      <c r="X5" s="108"/>
      <c r="Y5" s="108"/>
      <c r="Z5" s="108"/>
      <c r="AA5" s="108"/>
      <c r="AB5" s="109"/>
      <c r="AC5" s="87"/>
      <c r="AD5" s="104" t="s">
        <v>174</v>
      </c>
      <c r="AE5" s="105"/>
      <c r="AF5" s="105"/>
      <c r="AG5" s="105"/>
      <c r="AH5" s="105"/>
      <c r="AI5" s="105"/>
      <c r="AJ5" s="105"/>
      <c r="AK5" s="105"/>
      <c r="AL5" s="106"/>
      <c r="AM5" s="86"/>
      <c r="AN5" s="110" t="s">
        <v>170</v>
      </c>
      <c r="AO5" s="111"/>
      <c r="AP5" s="111"/>
      <c r="AQ5" s="111"/>
      <c r="AR5" s="111"/>
      <c r="AS5" s="111"/>
      <c r="AT5" s="112"/>
      <c r="AU5" s="86"/>
      <c r="AV5" s="104" t="s">
        <v>173</v>
      </c>
      <c r="AW5" s="105"/>
      <c r="AX5" s="105"/>
      <c r="AY5" s="105"/>
      <c r="AZ5" s="105"/>
      <c r="BA5" s="105"/>
      <c r="BB5" s="105"/>
      <c r="BC5" s="105"/>
      <c r="BD5" s="106"/>
      <c r="BE5" s="86"/>
      <c r="BF5" s="104" t="s">
        <v>172</v>
      </c>
      <c r="BG5" s="105"/>
      <c r="BH5" s="105"/>
      <c r="BI5" s="105"/>
      <c r="BJ5" s="105"/>
      <c r="BK5" s="105"/>
      <c r="BL5" s="105"/>
      <c r="BM5" s="105"/>
      <c r="BN5" s="106"/>
      <c r="BO5" s="86"/>
      <c r="BP5" s="104" t="s">
        <v>171</v>
      </c>
      <c r="BQ5" s="105"/>
      <c r="BR5" s="105"/>
      <c r="BS5" s="105"/>
      <c r="BT5" s="105"/>
      <c r="BU5" s="105"/>
      <c r="BV5" s="105"/>
      <c r="BW5" s="105"/>
      <c r="BX5" s="106"/>
      <c r="BY5" s="86"/>
      <c r="BZ5" s="104" t="s">
        <v>176</v>
      </c>
      <c r="CA5" s="105"/>
      <c r="CB5" s="105"/>
      <c r="CC5" s="105"/>
      <c r="CD5" s="105"/>
      <c r="CE5" s="105"/>
      <c r="CF5" s="105"/>
      <c r="CG5" s="105"/>
      <c r="CH5" s="106"/>
      <c r="CI5" s="86"/>
    </row>
    <row r="6" spans="1:87" ht="45" customHeight="1">
      <c r="A6" s="1"/>
      <c r="B6" s="2">
        <v>0.3333333333333333</v>
      </c>
      <c r="C6" s="2">
        <f aca="true" t="shared" si="6" ref="C6:K6">SUM(B6+5/1440)</f>
        <v>0.3368055555555555</v>
      </c>
      <c r="D6" s="2">
        <f t="shared" si="6"/>
        <v>0.34027777777777773</v>
      </c>
      <c r="E6" s="2">
        <f t="shared" si="6"/>
        <v>0.34374999999999994</v>
      </c>
      <c r="F6" s="2">
        <f t="shared" si="6"/>
        <v>0.34722222222222215</v>
      </c>
      <c r="G6" s="2">
        <f t="shared" si="6"/>
        <v>0.35069444444444436</v>
      </c>
      <c r="H6" s="2">
        <f t="shared" si="6"/>
        <v>0.3541666666666666</v>
      </c>
      <c r="I6" s="2">
        <f t="shared" si="6"/>
        <v>0.3576388888888888</v>
      </c>
      <c r="J6" s="2">
        <f t="shared" si="6"/>
        <v>0.361111111111111</v>
      </c>
      <c r="K6" s="2">
        <f t="shared" si="6"/>
        <v>0.3645833333333332</v>
      </c>
      <c r="L6" s="2">
        <f>SUM(K6+3/1440)</f>
        <v>0.36666666666666653</v>
      </c>
      <c r="M6" s="2">
        <f aca="true" t="shared" si="7" ref="M6:U6">SUM(L6+5/1440)</f>
        <v>0.37013888888888874</v>
      </c>
      <c r="N6" s="2">
        <f t="shared" si="7"/>
        <v>0.37361111111111095</v>
      </c>
      <c r="O6" s="2">
        <f t="shared" si="7"/>
        <v>0.37708333333333316</v>
      </c>
      <c r="P6" s="2">
        <f t="shared" si="7"/>
        <v>0.38055555555555537</v>
      </c>
      <c r="Q6" s="2">
        <f t="shared" si="7"/>
        <v>0.3840277777777776</v>
      </c>
      <c r="R6" s="2">
        <f t="shared" si="7"/>
        <v>0.3874999999999998</v>
      </c>
      <c r="S6" s="2">
        <f t="shared" si="7"/>
        <v>0.390972222222222</v>
      </c>
      <c r="T6" s="2">
        <f t="shared" si="7"/>
        <v>0.3944444444444442</v>
      </c>
      <c r="U6" s="2">
        <f t="shared" si="7"/>
        <v>0.3979166666666664</v>
      </c>
      <c r="V6" s="2">
        <f>SUM(U6+3/1440)</f>
        <v>0.39999999999999974</v>
      </c>
      <c r="W6" s="2">
        <f aca="true" t="shared" si="8" ref="W6:AB6">SUM(V6+5/1440)</f>
        <v>0.40347222222222195</v>
      </c>
      <c r="X6" s="2">
        <f t="shared" si="8"/>
        <v>0.40694444444444416</v>
      </c>
      <c r="Y6" s="2">
        <f t="shared" si="8"/>
        <v>0.4104166666666664</v>
      </c>
      <c r="Z6" s="2">
        <f t="shared" si="8"/>
        <v>0.4138888888888886</v>
      </c>
      <c r="AA6" s="2">
        <f t="shared" si="8"/>
        <v>0.4173611111111108</v>
      </c>
      <c r="AB6" s="2">
        <f t="shared" si="8"/>
        <v>0.420833333333333</v>
      </c>
      <c r="AC6" s="2">
        <f>SUM(AB6+3/1440)</f>
        <v>0.42291666666666633</v>
      </c>
      <c r="AD6" s="2">
        <f>SUM(AC6+3/1440)</f>
        <v>0.42499999999999966</v>
      </c>
      <c r="AE6" s="2">
        <f aca="true" t="shared" si="9" ref="AE6:AM6">SUM(AD6+5/1440)</f>
        <v>0.42847222222222187</v>
      </c>
      <c r="AF6" s="2">
        <f t="shared" si="9"/>
        <v>0.4319444444444441</v>
      </c>
      <c r="AG6" s="2">
        <f t="shared" si="9"/>
        <v>0.4354166666666663</v>
      </c>
      <c r="AH6" s="2">
        <f t="shared" si="9"/>
        <v>0.4388888888888885</v>
      </c>
      <c r="AI6" s="2">
        <f t="shared" si="9"/>
        <v>0.4423611111111107</v>
      </c>
      <c r="AJ6" s="2">
        <f t="shared" si="9"/>
        <v>0.4458333333333329</v>
      </c>
      <c r="AK6" s="2">
        <f t="shared" si="9"/>
        <v>0.4493055555555551</v>
      </c>
      <c r="AL6" s="2">
        <f t="shared" si="9"/>
        <v>0.45277777777777733</v>
      </c>
      <c r="AM6" s="2">
        <f t="shared" si="9"/>
        <v>0.45624999999999954</v>
      </c>
      <c r="AN6" s="2">
        <f>SUM(AM6+3/1440)</f>
        <v>0.45833333333333287</v>
      </c>
      <c r="AO6" s="2">
        <f aca="true" t="shared" si="10" ref="AO6:AW6">SUM(AN6+5/1440)</f>
        <v>0.4618055555555551</v>
      </c>
      <c r="AP6" s="2">
        <f t="shared" si="10"/>
        <v>0.4652777777777773</v>
      </c>
      <c r="AQ6" s="2">
        <f t="shared" si="10"/>
        <v>0.4687499999999995</v>
      </c>
      <c r="AR6" s="2">
        <f t="shared" si="10"/>
        <v>0.4722222222222217</v>
      </c>
      <c r="AS6" s="2">
        <f t="shared" si="10"/>
        <v>0.4756944444444439</v>
      </c>
      <c r="AT6" s="2">
        <f t="shared" si="10"/>
        <v>0.47916666666666613</v>
      </c>
      <c r="AU6" s="2">
        <f t="shared" si="10"/>
        <v>0.48263888888888834</v>
      </c>
      <c r="AV6" s="2">
        <f t="shared" si="10"/>
        <v>0.48611111111111055</v>
      </c>
      <c r="AW6" s="2">
        <f t="shared" si="10"/>
        <v>0.48958333333333276</v>
      </c>
      <c r="AX6" s="2">
        <f>SUM(AW6+3/1440)</f>
        <v>0.4916666666666661</v>
      </c>
      <c r="AY6" s="2">
        <f aca="true" t="shared" si="11" ref="AY6:BD6">SUM(AX6+5/1440)</f>
        <v>0.4951388888888883</v>
      </c>
      <c r="AZ6" s="2">
        <f t="shared" si="11"/>
        <v>0.4986111111111105</v>
      </c>
      <c r="BA6" s="2">
        <f t="shared" si="11"/>
        <v>0.5020833333333328</v>
      </c>
      <c r="BB6" s="2">
        <f t="shared" si="11"/>
        <v>0.505555555555555</v>
      </c>
      <c r="BC6" s="2">
        <f t="shared" si="11"/>
        <v>0.5090277777777772</v>
      </c>
      <c r="BD6" s="2">
        <f t="shared" si="11"/>
        <v>0.5124999999999994</v>
      </c>
      <c r="BE6" s="2">
        <f>SUM(BD6+3/1440)</f>
        <v>0.5145833333333327</v>
      </c>
      <c r="BF6" s="2">
        <f>SUM(BE6+3/1440)</f>
        <v>0.516666666666666</v>
      </c>
      <c r="BG6" s="2">
        <f aca="true" t="shared" si="12" ref="BG6:BO6">SUM(BF6+5/1440)</f>
        <v>0.5201388888888883</v>
      </c>
      <c r="BH6" s="2">
        <f t="shared" si="12"/>
        <v>0.5236111111111105</v>
      </c>
      <c r="BI6" s="2">
        <f t="shared" si="12"/>
        <v>0.5270833333333327</v>
      </c>
      <c r="BJ6" s="2">
        <f t="shared" si="12"/>
        <v>0.5305555555555549</v>
      </c>
      <c r="BK6" s="2">
        <f t="shared" si="12"/>
        <v>0.5340277777777771</v>
      </c>
      <c r="BL6" s="2">
        <f t="shared" si="12"/>
        <v>0.5374999999999993</v>
      </c>
      <c r="BM6" s="2">
        <f t="shared" si="12"/>
        <v>0.5409722222222215</v>
      </c>
      <c r="BN6" s="2">
        <f t="shared" si="12"/>
        <v>0.5444444444444437</v>
      </c>
      <c r="BO6" s="2">
        <f t="shared" si="12"/>
        <v>0.5479166666666659</v>
      </c>
      <c r="BP6" s="2">
        <f>SUM(BO6+3/1440)</f>
        <v>0.5499999999999993</v>
      </c>
      <c r="BQ6" s="2">
        <f aca="true" t="shared" si="13" ref="BQ6:BY6">SUM(BP6+5/1440)</f>
        <v>0.5534722222222215</v>
      </c>
      <c r="BR6" s="2">
        <f t="shared" si="13"/>
        <v>0.5569444444444437</v>
      </c>
      <c r="BS6" s="2">
        <f t="shared" si="13"/>
        <v>0.5604166666666659</v>
      </c>
      <c r="BT6" s="2">
        <f t="shared" si="13"/>
        <v>0.5638888888888881</v>
      </c>
      <c r="BU6" s="2">
        <f t="shared" si="13"/>
        <v>0.5673611111111103</v>
      </c>
      <c r="BV6" s="2">
        <f t="shared" si="13"/>
        <v>0.5708333333333325</v>
      </c>
      <c r="BW6" s="2">
        <f t="shared" si="13"/>
        <v>0.5743055555555547</v>
      </c>
      <c r="BX6" s="2">
        <f t="shared" si="13"/>
        <v>0.577777777777777</v>
      </c>
      <c r="BY6" s="2">
        <f t="shared" si="13"/>
        <v>0.5812499999999992</v>
      </c>
      <c r="BZ6" s="2">
        <f>SUM(BY6+3/1440)</f>
        <v>0.5833333333333325</v>
      </c>
      <c r="CA6" s="2">
        <f aca="true" t="shared" si="14" ref="CA6:CI6">SUM(BZ6+5/1440)</f>
        <v>0.5868055555555547</v>
      </c>
      <c r="CB6" s="2">
        <f t="shared" si="14"/>
        <v>0.5902777777777769</v>
      </c>
      <c r="CC6" s="2">
        <f t="shared" si="14"/>
        <v>0.5937499999999991</v>
      </c>
      <c r="CD6" s="2">
        <f t="shared" si="14"/>
        <v>0.5972222222222213</v>
      </c>
      <c r="CE6" s="2">
        <f t="shared" si="14"/>
        <v>0.6006944444444435</v>
      </c>
      <c r="CF6" s="2">
        <f t="shared" si="14"/>
        <v>0.6041666666666657</v>
      </c>
      <c r="CG6" s="2">
        <f t="shared" si="14"/>
        <v>0.607638888888888</v>
      </c>
      <c r="CH6" s="2">
        <f t="shared" si="14"/>
        <v>0.6111111111111102</v>
      </c>
      <c r="CI6" s="2">
        <f t="shared" si="14"/>
        <v>0.6145833333333324</v>
      </c>
    </row>
    <row r="7" spans="1:87" s="37" customFormat="1" ht="49.5" customHeight="1">
      <c r="A7" s="51" t="s">
        <v>177</v>
      </c>
      <c r="B7" s="104" t="s">
        <v>168</v>
      </c>
      <c r="C7" s="105"/>
      <c r="D7" s="105"/>
      <c r="E7" s="105"/>
      <c r="F7" s="105"/>
      <c r="G7" s="105"/>
      <c r="H7" s="105"/>
      <c r="I7" s="105"/>
      <c r="J7" s="106"/>
      <c r="K7" s="86"/>
      <c r="L7" s="104" t="s">
        <v>175</v>
      </c>
      <c r="M7" s="105"/>
      <c r="N7" s="105"/>
      <c r="O7" s="105"/>
      <c r="P7" s="105"/>
      <c r="Q7" s="105"/>
      <c r="R7" s="105"/>
      <c r="S7" s="105"/>
      <c r="T7" s="106"/>
      <c r="U7" s="86"/>
      <c r="V7" s="107" t="s">
        <v>169</v>
      </c>
      <c r="W7" s="108"/>
      <c r="X7" s="108"/>
      <c r="Y7" s="108"/>
      <c r="Z7" s="108"/>
      <c r="AA7" s="108"/>
      <c r="AB7" s="109"/>
      <c r="AC7" s="87"/>
      <c r="AD7" s="104" t="s">
        <v>174</v>
      </c>
      <c r="AE7" s="105"/>
      <c r="AF7" s="105"/>
      <c r="AG7" s="105"/>
      <c r="AH7" s="105"/>
      <c r="AI7" s="105"/>
      <c r="AJ7" s="105"/>
      <c r="AK7" s="105"/>
      <c r="AL7" s="106"/>
      <c r="AM7" s="86"/>
      <c r="AN7" s="104" t="s">
        <v>173</v>
      </c>
      <c r="AO7" s="105"/>
      <c r="AP7" s="105"/>
      <c r="AQ7" s="105"/>
      <c r="AR7" s="105"/>
      <c r="AS7" s="105"/>
      <c r="AT7" s="105"/>
      <c r="AU7" s="105"/>
      <c r="AV7" s="106"/>
      <c r="AW7" s="86"/>
      <c r="AX7" s="110" t="s">
        <v>170</v>
      </c>
      <c r="AY7" s="111"/>
      <c r="AZ7" s="111"/>
      <c r="BA7" s="111"/>
      <c r="BB7" s="111"/>
      <c r="BC7" s="111"/>
      <c r="BD7" s="112"/>
      <c r="BE7" s="86"/>
      <c r="BF7" s="104" t="s">
        <v>172</v>
      </c>
      <c r="BG7" s="105"/>
      <c r="BH7" s="105"/>
      <c r="BI7" s="105"/>
      <c r="BJ7" s="105"/>
      <c r="BK7" s="105"/>
      <c r="BL7" s="105"/>
      <c r="BM7" s="105"/>
      <c r="BN7" s="106"/>
      <c r="BO7" s="86"/>
      <c r="BP7" s="104" t="s">
        <v>178</v>
      </c>
      <c r="BQ7" s="105"/>
      <c r="BR7" s="105"/>
      <c r="BS7" s="105"/>
      <c r="BT7" s="105"/>
      <c r="BU7" s="105"/>
      <c r="BV7" s="105"/>
      <c r="BW7" s="105"/>
      <c r="BX7" s="106"/>
      <c r="BY7" s="86"/>
      <c r="BZ7" s="104" t="s">
        <v>180</v>
      </c>
      <c r="CA7" s="105"/>
      <c r="CB7" s="105"/>
      <c r="CC7" s="105"/>
      <c r="CD7" s="105"/>
      <c r="CE7" s="105"/>
      <c r="CF7" s="105"/>
      <c r="CG7" s="105"/>
      <c r="CH7" s="106"/>
      <c r="CI7" s="86"/>
    </row>
    <row r="8" spans="1:87" ht="45" customHeight="1">
      <c r="A8" s="1"/>
      <c r="B8" s="2">
        <v>0.3333333333333333</v>
      </c>
      <c r="C8" s="2">
        <f aca="true" t="shared" si="15" ref="C8:K8">SUM(B8+5/1440)</f>
        <v>0.3368055555555555</v>
      </c>
      <c r="D8" s="2">
        <f t="shared" si="15"/>
        <v>0.34027777777777773</v>
      </c>
      <c r="E8" s="2">
        <f t="shared" si="15"/>
        <v>0.34374999999999994</v>
      </c>
      <c r="F8" s="2">
        <f t="shared" si="15"/>
        <v>0.34722222222222215</v>
      </c>
      <c r="G8" s="2">
        <f t="shared" si="15"/>
        <v>0.35069444444444436</v>
      </c>
      <c r="H8" s="2">
        <f t="shared" si="15"/>
        <v>0.3541666666666666</v>
      </c>
      <c r="I8" s="2">
        <f t="shared" si="15"/>
        <v>0.3576388888888888</v>
      </c>
      <c r="J8" s="2">
        <f t="shared" si="15"/>
        <v>0.361111111111111</v>
      </c>
      <c r="K8" s="2">
        <f t="shared" si="15"/>
        <v>0.3645833333333332</v>
      </c>
      <c r="L8" s="2">
        <f>SUM(K8+3/1440)</f>
        <v>0.36666666666666653</v>
      </c>
      <c r="M8" s="2">
        <f aca="true" t="shared" si="16" ref="M8:U8">SUM(L8+5/1440)</f>
        <v>0.37013888888888874</v>
      </c>
      <c r="N8" s="2">
        <f t="shared" si="16"/>
        <v>0.37361111111111095</v>
      </c>
      <c r="O8" s="2">
        <f t="shared" si="16"/>
        <v>0.37708333333333316</v>
      </c>
      <c r="P8" s="2">
        <f t="shared" si="16"/>
        <v>0.38055555555555537</v>
      </c>
      <c r="Q8" s="2">
        <f t="shared" si="16"/>
        <v>0.3840277777777776</v>
      </c>
      <c r="R8" s="2">
        <f t="shared" si="16"/>
        <v>0.3874999999999998</v>
      </c>
      <c r="S8" s="2">
        <f t="shared" si="16"/>
        <v>0.390972222222222</v>
      </c>
      <c r="T8" s="2">
        <f t="shared" si="16"/>
        <v>0.3944444444444442</v>
      </c>
      <c r="U8" s="2">
        <f t="shared" si="16"/>
        <v>0.3979166666666664</v>
      </c>
      <c r="V8" s="2">
        <f>SUM(U8+3/1440)</f>
        <v>0.39999999999999974</v>
      </c>
      <c r="W8" s="2">
        <f aca="true" t="shared" si="17" ref="W8:AB8">SUM(V8+5/1440)</f>
        <v>0.40347222222222195</v>
      </c>
      <c r="X8" s="2">
        <f t="shared" si="17"/>
        <v>0.40694444444444416</v>
      </c>
      <c r="Y8" s="2">
        <f t="shared" si="17"/>
        <v>0.4104166666666664</v>
      </c>
      <c r="Z8" s="2">
        <f t="shared" si="17"/>
        <v>0.4138888888888886</v>
      </c>
      <c r="AA8" s="2">
        <f t="shared" si="17"/>
        <v>0.4173611111111108</v>
      </c>
      <c r="AB8" s="2">
        <f t="shared" si="17"/>
        <v>0.420833333333333</v>
      </c>
      <c r="AC8" s="2">
        <f>SUM(AB8+3/1440)</f>
        <v>0.42291666666666633</v>
      </c>
      <c r="AD8" s="2">
        <f>SUM(AC8+3/1440)</f>
        <v>0.42499999999999966</v>
      </c>
      <c r="AE8" s="2">
        <f aca="true" t="shared" si="18" ref="AE8:AM8">SUM(AD8+5/1440)</f>
        <v>0.42847222222222187</v>
      </c>
      <c r="AF8" s="2">
        <f t="shared" si="18"/>
        <v>0.4319444444444441</v>
      </c>
      <c r="AG8" s="2">
        <f t="shared" si="18"/>
        <v>0.4354166666666663</v>
      </c>
      <c r="AH8" s="2">
        <f t="shared" si="18"/>
        <v>0.4388888888888885</v>
      </c>
      <c r="AI8" s="2">
        <f t="shared" si="18"/>
        <v>0.4423611111111107</v>
      </c>
      <c r="AJ8" s="2">
        <f t="shared" si="18"/>
        <v>0.4458333333333329</v>
      </c>
      <c r="AK8" s="2">
        <f t="shared" si="18"/>
        <v>0.4493055555555551</v>
      </c>
      <c r="AL8" s="2">
        <f t="shared" si="18"/>
        <v>0.45277777777777733</v>
      </c>
      <c r="AM8" s="2">
        <f t="shared" si="18"/>
        <v>0.45624999999999954</v>
      </c>
      <c r="AN8" s="2">
        <f>SUM(AM8+3/1440)</f>
        <v>0.45833333333333287</v>
      </c>
      <c r="AO8" s="2">
        <f aca="true" t="shared" si="19" ref="AO8:AW8">SUM(AN8+5/1440)</f>
        <v>0.4618055555555551</v>
      </c>
      <c r="AP8" s="2">
        <f t="shared" si="19"/>
        <v>0.4652777777777773</v>
      </c>
      <c r="AQ8" s="2">
        <f t="shared" si="19"/>
        <v>0.4687499999999995</v>
      </c>
      <c r="AR8" s="2">
        <f t="shared" si="19"/>
        <v>0.4722222222222217</v>
      </c>
      <c r="AS8" s="2">
        <f t="shared" si="19"/>
        <v>0.4756944444444439</v>
      </c>
      <c r="AT8" s="2">
        <f t="shared" si="19"/>
        <v>0.47916666666666613</v>
      </c>
      <c r="AU8" s="2">
        <f t="shared" si="19"/>
        <v>0.48263888888888834</v>
      </c>
      <c r="AV8" s="2">
        <f t="shared" si="19"/>
        <v>0.48611111111111055</v>
      </c>
      <c r="AW8" s="2">
        <f t="shared" si="19"/>
        <v>0.48958333333333276</v>
      </c>
      <c r="AX8" s="2">
        <f>SUM(AW8+3/1440)</f>
        <v>0.4916666666666661</v>
      </c>
      <c r="AY8" s="2">
        <f aca="true" t="shared" si="20" ref="AY8:BG8">SUM(AX8+5/1440)</f>
        <v>0.4951388888888883</v>
      </c>
      <c r="AZ8" s="2">
        <f t="shared" si="20"/>
        <v>0.4986111111111105</v>
      </c>
      <c r="BA8" s="2">
        <f t="shared" si="20"/>
        <v>0.5020833333333328</v>
      </c>
      <c r="BB8" s="2">
        <f t="shared" si="20"/>
        <v>0.505555555555555</v>
      </c>
      <c r="BC8" s="2">
        <f t="shared" si="20"/>
        <v>0.5090277777777772</v>
      </c>
      <c r="BD8" s="2">
        <f t="shared" si="20"/>
        <v>0.5124999999999994</v>
      </c>
      <c r="BE8" s="2">
        <f t="shared" si="20"/>
        <v>0.5159722222222216</v>
      </c>
      <c r="BF8" s="2">
        <f t="shared" si="20"/>
        <v>0.5194444444444438</v>
      </c>
      <c r="BG8" s="2">
        <f t="shared" si="20"/>
        <v>0.522916666666666</v>
      </c>
      <c r="BH8" s="2">
        <f>SUM(BG8+3/1440)</f>
        <v>0.5249999999999994</v>
      </c>
      <c r="BI8" s="2">
        <f aca="true" t="shared" si="21" ref="BI8:BN8">SUM(BH8+5/1440)</f>
        <v>0.5284722222222216</v>
      </c>
      <c r="BJ8" s="2">
        <f t="shared" si="21"/>
        <v>0.5319444444444438</v>
      </c>
      <c r="BK8" s="2">
        <f t="shared" si="21"/>
        <v>0.535416666666666</v>
      </c>
      <c r="BL8" s="2">
        <f t="shared" si="21"/>
        <v>0.5388888888888882</v>
      </c>
      <c r="BM8" s="2">
        <f t="shared" si="21"/>
        <v>0.5423611111111104</v>
      </c>
      <c r="BN8" s="2">
        <f t="shared" si="21"/>
        <v>0.5458333333333326</v>
      </c>
      <c r="BO8" s="2">
        <f>SUM(BN8+3/1440)</f>
        <v>0.5479166666666659</v>
      </c>
      <c r="BP8" s="2">
        <f>SUM(BO8+3/1440)</f>
        <v>0.5499999999999993</v>
      </c>
      <c r="BQ8" s="2">
        <f aca="true" t="shared" si="22" ref="BQ8:BY8">SUM(BP8+5/1440)</f>
        <v>0.5534722222222215</v>
      </c>
      <c r="BR8" s="2">
        <f t="shared" si="22"/>
        <v>0.5569444444444437</v>
      </c>
      <c r="BS8" s="2">
        <f t="shared" si="22"/>
        <v>0.5604166666666659</v>
      </c>
      <c r="BT8" s="2">
        <f t="shared" si="22"/>
        <v>0.5638888888888881</v>
      </c>
      <c r="BU8" s="2">
        <f t="shared" si="22"/>
        <v>0.5673611111111103</v>
      </c>
      <c r="BV8" s="2">
        <f t="shared" si="22"/>
        <v>0.5708333333333325</v>
      </c>
      <c r="BW8" s="2">
        <f t="shared" si="22"/>
        <v>0.5743055555555547</v>
      </c>
      <c r="BX8" s="2">
        <f t="shared" si="22"/>
        <v>0.577777777777777</v>
      </c>
      <c r="BY8" s="2">
        <f t="shared" si="22"/>
        <v>0.5812499999999992</v>
      </c>
      <c r="BZ8" s="2">
        <f>SUM(BY8+3/1440)</f>
        <v>0.5833333333333325</v>
      </c>
      <c r="CA8" s="2">
        <f aca="true" t="shared" si="23" ref="CA8:CI8">SUM(BZ8+5/1440)</f>
        <v>0.5868055555555547</v>
      </c>
      <c r="CB8" s="2">
        <f t="shared" si="23"/>
        <v>0.5902777777777769</v>
      </c>
      <c r="CC8" s="2">
        <f t="shared" si="23"/>
        <v>0.5937499999999991</v>
      </c>
      <c r="CD8" s="2">
        <f t="shared" si="23"/>
        <v>0.5972222222222213</v>
      </c>
      <c r="CE8" s="2">
        <f t="shared" si="23"/>
        <v>0.6006944444444435</v>
      </c>
      <c r="CF8" s="2">
        <f t="shared" si="23"/>
        <v>0.6041666666666657</v>
      </c>
      <c r="CG8" s="2">
        <f t="shared" si="23"/>
        <v>0.607638888888888</v>
      </c>
      <c r="CH8" s="2">
        <f t="shared" si="23"/>
        <v>0.6111111111111102</v>
      </c>
      <c r="CI8" s="2">
        <f t="shared" si="23"/>
        <v>0.6145833333333324</v>
      </c>
    </row>
    <row r="9" spans="1:87" s="37" customFormat="1" ht="49.5" customHeight="1">
      <c r="A9" s="51" t="s">
        <v>179</v>
      </c>
      <c r="B9" s="104" t="s">
        <v>168</v>
      </c>
      <c r="C9" s="105"/>
      <c r="D9" s="105"/>
      <c r="E9" s="105"/>
      <c r="F9" s="105"/>
      <c r="G9" s="105"/>
      <c r="H9" s="105"/>
      <c r="I9" s="105"/>
      <c r="J9" s="106"/>
      <c r="K9" s="86"/>
      <c r="L9" s="104" t="s">
        <v>175</v>
      </c>
      <c r="M9" s="105"/>
      <c r="N9" s="105"/>
      <c r="O9" s="105"/>
      <c r="P9" s="105"/>
      <c r="Q9" s="105"/>
      <c r="R9" s="105"/>
      <c r="S9" s="105"/>
      <c r="T9" s="106"/>
      <c r="U9" s="86"/>
      <c r="V9" s="107" t="s">
        <v>169</v>
      </c>
      <c r="W9" s="108"/>
      <c r="X9" s="108"/>
      <c r="Y9" s="108"/>
      <c r="Z9" s="108"/>
      <c r="AA9" s="108"/>
      <c r="AB9" s="109"/>
      <c r="AC9" s="87"/>
      <c r="AD9" s="104" t="s">
        <v>174</v>
      </c>
      <c r="AE9" s="105"/>
      <c r="AF9" s="105"/>
      <c r="AG9" s="105"/>
      <c r="AH9" s="105"/>
      <c r="AI9" s="105"/>
      <c r="AJ9" s="105"/>
      <c r="AK9" s="105"/>
      <c r="AL9" s="106"/>
      <c r="AM9" s="86"/>
      <c r="AN9" s="104" t="s">
        <v>173</v>
      </c>
      <c r="AO9" s="105"/>
      <c r="AP9" s="105"/>
      <c r="AQ9" s="105"/>
      <c r="AR9" s="105"/>
      <c r="AS9" s="105"/>
      <c r="AT9" s="105"/>
      <c r="AU9" s="105"/>
      <c r="AV9" s="106"/>
      <c r="AW9" s="86"/>
      <c r="AX9" s="104" t="s">
        <v>182</v>
      </c>
      <c r="AY9" s="105"/>
      <c r="AZ9" s="105"/>
      <c r="BA9" s="105"/>
      <c r="BB9" s="105"/>
      <c r="BC9" s="105"/>
      <c r="BD9" s="105"/>
      <c r="BE9" s="105"/>
      <c r="BF9" s="106"/>
      <c r="BG9" s="86"/>
      <c r="BH9" s="110" t="s">
        <v>170</v>
      </c>
      <c r="BI9" s="111"/>
      <c r="BJ9" s="111"/>
      <c r="BK9" s="111"/>
      <c r="BL9" s="111"/>
      <c r="BM9" s="111"/>
      <c r="BN9" s="112"/>
      <c r="BO9" s="86"/>
      <c r="BP9" s="104" t="s">
        <v>181</v>
      </c>
      <c r="BQ9" s="105"/>
      <c r="BR9" s="105"/>
      <c r="BS9" s="105"/>
      <c r="BT9" s="105"/>
      <c r="BU9" s="105"/>
      <c r="BV9" s="105"/>
      <c r="BW9" s="105"/>
      <c r="BX9" s="106"/>
      <c r="BY9" s="86"/>
      <c r="BZ9" s="104" t="s">
        <v>180</v>
      </c>
      <c r="CA9" s="105"/>
      <c r="CB9" s="105"/>
      <c r="CC9" s="105"/>
      <c r="CD9" s="105"/>
      <c r="CE9" s="105"/>
      <c r="CF9" s="105"/>
      <c r="CG9" s="105"/>
      <c r="CH9" s="106"/>
      <c r="CI9" s="86"/>
    </row>
    <row r="10" ht="25.5"/>
  </sheetData>
  <mergeCells count="37">
    <mergeCell ref="BZ3:CH3"/>
    <mergeCell ref="AD3:AJ3"/>
    <mergeCell ref="AL3:AT3"/>
    <mergeCell ref="V3:AB3"/>
    <mergeCell ref="AV3:BD3"/>
    <mergeCell ref="BF3:BN3"/>
    <mergeCell ref="BP3:BX3"/>
    <mergeCell ref="A1:CI1"/>
    <mergeCell ref="B5:J5"/>
    <mergeCell ref="BZ7:CH7"/>
    <mergeCell ref="B9:J9"/>
    <mergeCell ref="L9:T9"/>
    <mergeCell ref="V9:AB9"/>
    <mergeCell ref="AD9:AL9"/>
    <mergeCell ref="AN9:AV9"/>
    <mergeCell ref="B3:J3"/>
    <mergeCell ref="L3:T3"/>
    <mergeCell ref="BZ5:CH5"/>
    <mergeCell ref="B7:J7"/>
    <mergeCell ref="L7:T7"/>
    <mergeCell ref="V7:AB7"/>
    <mergeCell ref="AD7:AL7"/>
    <mergeCell ref="BF7:BN7"/>
    <mergeCell ref="BP7:BX7"/>
    <mergeCell ref="AN7:AV7"/>
    <mergeCell ref="AX7:BD7"/>
    <mergeCell ref="L5:T5"/>
    <mergeCell ref="V5:AB5"/>
    <mergeCell ref="AD5:AL5"/>
    <mergeCell ref="BF5:BN5"/>
    <mergeCell ref="BP5:BX5"/>
    <mergeCell ref="AV5:BD5"/>
    <mergeCell ref="AN5:AT5"/>
    <mergeCell ref="BP9:BX9"/>
    <mergeCell ref="BZ9:CH9"/>
    <mergeCell ref="AX9:BF9"/>
    <mergeCell ref="BH9:BN9"/>
  </mergeCells>
  <conditionalFormatting sqref="AM4:AU4 BF6:BO7 A10:IV65522 AU5 BO8:BO9 AM5:AN5 AM6:AW7 BE7 AX6:BE6 AX7 BH9 A8:BG9 BH8:BN8 BP6:IV9 AW4:BD4 CJ1:IV1 A1 A2:AC7 AV2:AV5 BE2:IV5 AD4:AL7 AW2:BD2 AL2:AL3 AD2:AK2 AK3 AD3 AM2:AT2 AU2:AU3">
    <cfRule type="cellIs" priority="1" dxfId="3" operator="equal" stopIfTrue="1">
      <formula>"R"</formula>
    </cfRule>
    <cfRule type="cellIs" priority="2" dxfId="4" operator="equal" stopIfTrue="1">
      <formula>"Lunch"</formula>
    </cfRule>
    <cfRule type="cellIs" priority="3" dxfId="5" operator="equal" stopIfTrue="1">
      <formula>"Encore"</formula>
    </cfRule>
  </conditionalFormatting>
  <printOptions gridLines="1" horizontalCentered="1" verticalCentered="1"/>
  <pageMargins left="0.75" right="0.75" top="0.68" bottom="0.63" header="0.29" footer="0.32"/>
  <pageSetup fitToHeight="7" horizontalDpi="300" verticalDpi="300" orientation="landscape" scale="63"/>
  <headerFooter alignWithMargins="0">
    <oddFooter>&amp;Lrettigmd&amp;CPage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9" sqref="A9:IV36"/>
    </sheetView>
  </sheetViews>
  <sheetFormatPr defaultColWidth="8.8515625" defaultRowHeight="12.75"/>
  <cols>
    <col min="1" max="1" width="13.28125" style="0" customWidth="1"/>
  </cols>
  <sheetData>
    <row r="1" spans="1:6" ht="12.75" customHeight="1">
      <c r="A1" s="51" t="s">
        <v>115</v>
      </c>
      <c r="B1" s="51"/>
      <c r="C1" s="51"/>
      <c r="D1" s="51"/>
      <c r="E1" s="51"/>
      <c r="F1" s="51"/>
    </row>
    <row r="2" spans="1:6" ht="12.75" customHeight="1">
      <c r="A2" s="51"/>
      <c r="B2" s="51"/>
      <c r="C2" s="51"/>
      <c r="D2" s="51"/>
      <c r="E2" s="51"/>
      <c r="F2" s="51"/>
    </row>
    <row r="3" spans="1:6" ht="15">
      <c r="A3" s="4"/>
      <c r="B3" s="4"/>
      <c r="C3" s="1"/>
      <c r="D3" s="1"/>
      <c r="E3" s="1"/>
      <c r="F3" s="1"/>
    </row>
    <row r="4" spans="1:6" ht="15">
      <c r="A4" s="4" t="s">
        <v>109</v>
      </c>
      <c r="B4" s="30" t="s">
        <v>110</v>
      </c>
      <c r="C4" s="29"/>
      <c r="D4" s="29"/>
      <c r="E4" s="29"/>
      <c r="F4" s="29"/>
    </row>
    <row r="5" spans="1:6" ht="19.5" customHeight="1">
      <c r="A5" s="4"/>
      <c r="B5" s="4"/>
      <c r="C5" s="3" t="s">
        <v>40</v>
      </c>
      <c r="D5" s="3" t="s">
        <v>41</v>
      </c>
      <c r="E5" s="3" t="s">
        <v>42</v>
      </c>
      <c r="F5" s="3" t="s">
        <v>104</v>
      </c>
    </row>
    <row r="6" spans="1:6" ht="15">
      <c r="A6" s="4" t="s">
        <v>114</v>
      </c>
      <c r="B6" s="4" t="s">
        <v>111</v>
      </c>
      <c r="C6" s="5" t="s">
        <v>106</v>
      </c>
      <c r="D6" s="6" t="s">
        <v>108</v>
      </c>
      <c r="E6" s="13" t="s">
        <v>107</v>
      </c>
      <c r="F6" s="7" t="s">
        <v>105</v>
      </c>
    </row>
    <row r="7" spans="1:6" ht="15">
      <c r="A7" s="1"/>
      <c r="B7" s="4" t="s">
        <v>112</v>
      </c>
      <c r="C7" s="7" t="s">
        <v>105</v>
      </c>
      <c r="D7" s="5" t="s">
        <v>106</v>
      </c>
      <c r="E7" s="6" t="s">
        <v>108</v>
      </c>
      <c r="F7" s="13" t="s">
        <v>107</v>
      </c>
    </row>
    <row r="8" spans="1:6" ht="15">
      <c r="A8" s="1"/>
      <c r="B8" s="4" t="s">
        <v>113</v>
      </c>
      <c r="C8" s="13" t="s">
        <v>107</v>
      </c>
      <c r="D8" s="7" t="s">
        <v>105</v>
      </c>
      <c r="E8" s="5" t="s">
        <v>106</v>
      </c>
      <c r="F8" s="6" t="s">
        <v>108</v>
      </c>
    </row>
  </sheetData>
  <sheetProtection/>
  <printOptions/>
  <pageMargins left="0.75" right="0.75" top="1" bottom="1" header="0.5" footer="0.5"/>
  <pageSetup horizontalDpi="300" verticalDpi="300" orientation="portrait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9"/>
  <sheetViews>
    <sheetView zoomScaleSheetLayoutView="80" workbookViewId="0" topLeftCell="A1">
      <selection activeCell="AY3" sqref="AY3:BD3"/>
    </sheetView>
  </sheetViews>
  <sheetFormatPr defaultColWidth="8.8515625" defaultRowHeight="12.75"/>
  <cols>
    <col min="1" max="1" width="20.7109375" style="0" customWidth="1"/>
    <col min="2" max="76" width="1.7109375" style="0" customWidth="1"/>
    <col min="77" max="80" width="1.8515625" style="26" customWidth="1"/>
    <col min="81" max="87" width="12.7109375" style="0" customWidth="1"/>
  </cols>
  <sheetData>
    <row r="1" spans="1:80" ht="30" customHeight="1">
      <c r="A1" s="113" t="s">
        <v>46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</row>
    <row r="2" spans="1:80" ht="45" customHeight="1">
      <c r="A2" s="1"/>
      <c r="B2" s="2">
        <v>0.3541666666666667</v>
      </c>
      <c r="C2" s="2">
        <f>SUM(B2+5/1440)</f>
        <v>0.3576388888888889</v>
      </c>
      <c r="D2" s="2">
        <f aca="true" t="shared" si="0" ref="D2:BO2">SUM(C2+5/1440)</f>
        <v>0.3611111111111111</v>
      </c>
      <c r="E2" s="2">
        <f t="shared" si="0"/>
        <v>0.3645833333333333</v>
      </c>
      <c r="F2" s="2">
        <f t="shared" si="0"/>
        <v>0.3680555555555555</v>
      </c>
      <c r="G2" s="2">
        <f t="shared" si="0"/>
        <v>0.37152777777777773</v>
      </c>
      <c r="H2" s="2">
        <f t="shared" si="0"/>
        <v>0.37499999999999994</v>
      </c>
      <c r="I2" s="2">
        <f t="shared" si="0"/>
        <v>0.37847222222222215</v>
      </c>
      <c r="J2" s="2">
        <f t="shared" si="0"/>
        <v>0.38194444444444436</v>
      </c>
      <c r="K2" s="2">
        <f t="shared" si="0"/>
        <v>0.3854166666666666</v>
      </c>
      <c r="L2" s="2">
        <f t="shared" si="0"/>
        <v>0.3888888888888888</v>
      </c>
      <c r="M2" s="2">
        <f t="shared" si="0"/>
        <v>0.392361111111111</v>
      </c>
      <c r="N2" s="2">
        <f t="shared" si="0"/>
        <v>0.3958333333333332</v>
      </c>
      <c r="O2" s="2">
        <f t="shared" si="0"/>
        <v>0.3993055555555554</v>
      </c>
      <c r="P2" s="2">
        <f t="shared" si="0"/>
        <v>0.4027777777777776</v>
      </c>
      <c r="Q2" s="2">
        <f t="shared" si="0"/>
        <v>0.40624999999999983</v>
      </c>
      <c r="R2" s="2">
        <f t="shared" si="0"/>
        <v>0.40972222222222204</v>
      </c>
      <c r="S2" s="2">
        <f t="shared" si="0"/>
        <v>0.41319444444444425</v>
      </c>
      <c r="T2" s="2">
        <f t="shared" si="0"/>
        <v>0.41666666666666646</v>
      </c>
      <c r="U2" s="2">
        <f t="shared" si="0"/>
        <v>0.4201388888888887</v>
      </c>
      <c r="V2" s="2">
        <f t="shared" si="0"/>
        <v>0.4236111111111109</v>
      </c>
      <c r="W2" s="2">
        <f t="shared" si="0"/>
        <v>0.4270833333333331</v>
      </c>
      <c r="X2" s="2">
        <f t="shared" si="0"/>
        <v>0.4305555555555553</v>
      </c>
      <c r="Y2" s="2">
        <f t="shared" si="0"/>
        <v>0.4340277777777775</v>
      </c>
      <c r="Z2" s="2">
        <f t="shared" si="0"/>
        <v>0.4374999999999997</v>
      </c>
      <c r="AA2" s="2">
        <f t="shared" si="0"/>
        <v>0.44097222222222193</v>
      </c>
      <c r="AB2" s="2">
        <f t="shared" si="0"/>
        <v>0.44444444444444414</v>
      </c>
      <c r="AC2" s="2">
        <f t="shared" si="0"/>
        <v>0.44791666666666635</v>
      </c>
      <c r="AD2" s="2">
        <f t="shared" si="0"/>
        <v>0.45138888888888856</v>
      </c>
      <c r="AE2" s="2">
        <f t="shared" si="0"/>
        <v>0.45486111111111077</v>
      </c>
      <c r="AF2" s="2">
        <f t="shared" si="0"/>
        <v>0.458333333333333</v>
      </c>
      <c r="AG2" s="14">
        <f t="shared" si="0"/>
        <v>0.4618055555555552</v>
      </c>
      <c r="AH2" s="2">
        <f t="shared" si="0"/>
        <v>0.4652777777777774</v>
      </c>
      <c r="AI2" s="2">
        <f t="shared" si="0"/>
        <v>0.4687499999999996</v>
      </c>
      <c r="AJ2" s="2">
        <f t="shared" si="0"/>
        <v>0.4722222222222218</v>
      </c>
      <c r="AK2" s="2">
        <f t="shared" si="0"/>
        <v>0.47569444444444403</v>
      </c>
      <c r="AL2" s="2">
        <f t="shared" si="0"/>
        <v>0.47916666666666624</v>
      </c>
      <c r="AM2" s="2">
        <f t="shared" si="0"/>
        <v>0.48263888888888845</v>
      </c>
      <c r="AN2" s="2">
        <f t="shared" si="0"/>
        <v>0.48611111111111066</v>
      </c>
      <c r="AO2" s="2">
        <f t="shared" si="0"/>
        <v>0.48958333333333287</v>
      </c>
      <c r="AP2" s="2">
        <f t="shared" si="0"/>
        <v>0.4930555555555551</v>
      </c>
      <c r="AQ2" s="2">
        <f t="shared" si="0"/>
        <v>0.4965277777777773</v>
      </c>
      <c r="AR2" s="2">
        <f t="shared" si="0"/>
        <v>0.4999999999999995</v>
      </c>
      <c r="AS2" s="2">
        <f t="shared" si="0"/>
        <v>0.5034722222222218</v>
      </c>
      <c r="AT2" s="2">
        <f t="shared" si="0"/>
        <v>0.506944444444444</v>
      </c>
      <c r="AU2" s="2">
        <f t="shared" si="0"/>
        <v>0.5104166666666662</v>
      </c>
      <c r="AV2" s="2">
        <f t="shared" si="0"/>
        <v>0.5138888888888884</v>
      </c>
      <c r="AW2" s="2">
        <f t="shared" si="0"/>
        <v>0.5173611111111106</v>
      </c>
      <c r="AX2" s="2">
        <f t="shared" si="0"/>
        <v>0.5208333333333328</v>
      </c>
      <c r="AY2" s="2">
        <f t="shared" si="0"/>
        <v>0.524305555555555</v>
      </c>
      <c r="AZ2" s="2">
        <f t="shared" si="0"/>
        <v>0.5277777777777772</v>
      </c>
      <c r="BA2" s="2">
        <f t="shared" si="0"/>
        <v>0.5312499999999994</v>
      </c>
      <c r="BB2" s="2">
        <f t="shared" si="0"/>
        <v>0.5347222222222217</v>
      </c>
      <c r="BC2" s="2">
        <f t="shared" si="0"/>
        <v>0.5381944444444439</v>
      </c>
      <c r="BD2" s="2">
        <f t="shared" si="0"/>
        <v>0.5416666666666661</v>
      </c>
      <c r="BE2" s="2">
        <f t="shared" si="0"/>
        <v>0.5451388888888883</v>
      </c>
      <c r="BF2" s="2">
        <f t="shared" si="0"/>
        <v>0.5486111111111105</v>
      </c>
      <c r="BG2" s="2">
        <f t="shared" si="0"/>
        <v>0.5520833333333327</v>
      </c>
      <c r="BH2" s="2">
        <f t="shared" si="0"/>
        <v>0.5555555555555549</v>
      </c>
      <c r="BI2" s="2">
        <f t="shared" si="0"/>
        <v>0.5590277777777771</v>
      </c>
      <c r="BJ2" s="2">
        <f t="shared" si="0"/>
        <v>0.5624999999999993</v>
      </c>
      <c r="BK2" s="2">
        <f t="shared" si="0"/>
        <v>0.5659722222222215</v>
      </c>
      <c r="BL2" s="2">
        <f t="shared" si="0"/>
        <v>0.5694444444444438</v>
      </c>
      <c r="BM2" s="2">
        <f t="shared" si="0"/>
        <v>0.572916666666666</v>
      </c>
      <c r="BN2" s="2">
        <f t="shared" si="0"/>
        <v>0.5763888888888882</v>
      </c>
      <c r="BO2" s="2">
        <f t="shared" si="0"/>
        <v>0.5798611111111104</v>
      </c>
      <c r="BP2" s="2">
        <f aca="true" t="shared" si="1" ref="BP2:BW2">SUM(BO2+5/1440)</f>
        <v>0.5833333333333326</v>
      </c>
      <c r="BQ2" s="2">
        <f t="shared" si="1"/>
        <v>0.5868055555555548</v>
      </c>
      <c r="BR2" s="2">
        <f t="shared" si="1"/>
        <v>0.590277777777777</v>
      </c>
      <c r="BS2" s="2">
        <f t="shared" si="1"/>
        <v>0.5937499999999992</v>
      </c>
      <c r="BT2" s="2">
        <f t="shared" si="1"/>
        <v>0.5972222222222214</v>
      </c>
      <c r="BU2" s="2">
        <f t="shared" si="1"/>
        <v>0.6006944444444436</v>
      </c>
      <c r="BV2" s="2">
        <f t="shared" si="1"/>
        <v>0.6041666666666659</v>
      </c>
      <c r="BW2" s="2">
        <f t="shared" si="1"/>
        <v>0.6076388888888881</v>
      </c>
      <c r="BX2" s="2">
        <f>SUM(BW2+5/1440)</f>
        <v>0.6111111111111103</v>
      </c>
      <c r="BY2" s="2">
        <f>SUM(BX2+5/1440)</f>
        <v>0.6145833333333325</v>
      </c>
      <c r="BZ2" s="2">
        <f>SUM(BY2+5/1440)</f>
        <v>0.6180555555555547</v>
      </c>
      <c r="CA2" s="2">
        <f>SUM(BZ2+5/1440)</f>
        <v>0.6215277777777769</v>
      </c>
      <c r="CB2" s="2">
        <f>SUM(CA2+5/1440)</f>
        <v>0.6249999999999991</v>
      </c>
    </row>
    <row r="3" spans="1:80" ht="45" customHeight="1">
      <c r="A3" s="1"/>
      <c r="B3" s="2"/>
      <c r="C3" s="2"/>
      <c r="D3" s="101" t="s">
        <v>47</v>
      </c>
      <c r="E3" s="101"/>
      <c r="F3" s="101" t="s">
        <v>48</v>
      </c>
      <c r="G3" s="101"/>
      <c r="H3" s="101"/>
      <c r="I3" s="101" t="s">
        <v>49</v>
      </c>
      <c r="J3" s="101"/>
      <c r="K3" s="101"/>
      <c r="L3" s="101"/>
      <c r="M3" s="102" t="s">
        <v>50</v>
      </c>
      <c r="N3" s="102"/>
      <c r="O3" s="102"/>
      <c r="P3" s="102"/>
      <c r="Q3" s="102"/>
      <c r="R3" s="102" t="s">
        <v>51</v>
      </c>
      <c r="S3" s="102"/>
      <c r="T3" s="102"/>
      <c r="U3" s="102"/>
      <c r="V3" s="102"/>
      <c r="W3" s="102"/>
      <c r="X3" s="115" t="s">
        <v>52</v>
      </c>
      <c r="Y3" s="115"/>
      <c r="Z3" s="115"/>
      <c r="AA3" s="115" t="s">
        <v>53</v>
      </c>
      <c r="AB3" s="115"/>
      <c r="AC3" s="115"/>
      <c r="AD3" s="115"/>
      <c r="AE3" s="115" t="s">
        <v>54</v>
      </c>
      <c r="AF3" s="115"/>
      <c r="AG3" s="115"/>
      <c r="AH3" s="115"/>
      <c r="AI3" s="115"/>
      <c r="AJ3" s="115" t="s">
        <v>74</v>
      </c>
      <c r="AK3" s="115"/>
      <c r="AL3" s="115"/>
      <c r="AM3" s="115"/>
      <c r="AN3" s="115"/>
      <c r="AO3" s="115"/>
      <c r="AP3" s="116" t="s">
        <v>75</v>
      </c>
      <c r="AQ3" s="116"/>
      <c r="AR3" s="116"/>
      <c r="AS3" s="116"/>
      <c r="AT3" s="117" t="s">
        <v>76</v>
      </c>
      <c r="AU3" s="117"/>
      <c r="AV3" s="117"/>
      <c r="AW3" s="117"/>
      <c r="AX3" s="117"/>
      <c r="AY3" s="103" t="s">
        <v>77</v>
      </c>
      <c r="AZ3" s="103"/>
      <c r="BA3" s="103"/>
      <c r="BB3" s="103"/>
      <c r="BC3" s="103"/>
      <c r="BD3" s="103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45" customHeight="1">
      <c r="A4" s="1"/>
      <c r="B4" s="2"/>
      <c r="C4" s="2"/>
      <c r="D4" s="118" t="s">
        <v>78</v>
      </c>
      <c r="E4" s="118"/>
      <c r="F4" s="118"/>
      <c r="G4" s="118"/>
      <c r="H4" s="118"/>
      <c r="I4" s="118"/>
      <c r="J4" s="118"/>
      <c r="K4" s="118"/>
      <c r="L4" s="118" t="s">
        <v>79</v>
      </c>
      <c r="M4" s="118"/>
      <c r="N4" s="118"/>
      <c r="O4" s="118"/>
      <c r="P4" s="118"/>
      <c r="Q4" s="118"/>
      <c r="R4" s="118"/>
      <c r="S4" s="118"/>
      <c r="T4" s="118"/>
      <c r="U4" s="118" t="s">
        <v>80</v>
      </c>
      <c r="V4" s="118"/>
      <c r="W4" s="118"/>
      <c r="X4" s="118"/>
      <c r="Y4" s="118"/>
      <c r="Z4" s="118"/>
      <c r="AA4" s="118"/>
      <c r="AB4" s="118"/>
      <c r="AC4" s="118"/>
      <c r="AD4" s="118"/>
      <c r="AE4" s="53"/>
      <c r="AF4" s="53"/>
      <c r="AG4" s="53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53"/>
      <c r="BG4" s="53"/>
      <c r="BH4" s="53"/>
      <c r="BI4" s="53"/>
      <c r="BJ4" s="53"/>
      <c r="BK4" s="53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45" customHeight="1">
      <c r="A5" s="1"/>
      <c r="B5" s="2"/>
      <c r="C5" s="2"/>
      <c r="D5" s="119" t="s">
        <v>81</v>
      </c>
      <c r="E5" s="119"/>
      <c r="F5" s="119"/>
      <c r="G5" s="119"/>
      <c r="H5" s="119"/>
      <c r="I5" s="119"/>
      <c r="J5" s="119" t="s">
        <v>82</v>
      </c>
      <c r="K5" s="119"/>
      <c r="L5" s="119"/>
      <c r="M5" s="119"/>
      <c r="N5" s="119"/>
      <c r="O5" s="119"/>
      <c r="P5" s="119"/>
      <c r="Q5" s="119"/>
      <c r="R5" s="119"/>
      <c r="S5" s="120" t="s">
        <v>83</v>
      </c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19" t="s">
        <v>84</v>
      </c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 t="s">
        <v>85</v>
      </c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45" customHeight="1">
      <c r="A6" s="1"/>
      <c r="B6" s="2"/>
      <c r="C6" s="2"/>
      <c r="D6" s="119" t="s">
        <v>86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 t="s">
        <v>87</v>
      </c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45" customHeight="1">
      <c r="A7" s="1"/>
      <c r="B7" s="2"/>
      <c r="C7" s="2"/>
      <c r="D7" s="119" t="s">
        <v>88</v>
      </c>
      <c r="E7" s="119"/>
      <c r="F7" s="119"/>
      <c r="G7" s="119"/>
      <c r="H7" s="119"/>
      <c r="I7" s="119"/>
      <c r="J7" s="119" t="s">
        <v>89</v>
      </c>
      <c r="K7" s="119"/>
      <c r="L7" s="119"/>
      <c r="M7" s="119"/>
      <c r="N7" s="119"/>
      <c r="O7" s="119"/>
      <c r="P7" s="119"/>
      <c r="Q7" s="119"/>
      <c r="R7" s="119"/>
      <c r="S7" s="119" t="s">
        <v>90</v>
      </c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 t="s">
        <v>91</v>
      </c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 t="s">
        <v>92</v>
      </c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53"/>
      <c r="BM7" s="53"/>
      <c r="BN7" s="53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45" customHeight="1">
      <c r="A8" s="1"/>
      <c r="B8" s="2"/>
      <c r="C8" s="2"/>
      <c r="D8" s="102" t="s">
        <v>93</v>
      </c>
      <c r="E8" s="102"/>
      <c r="F8" s="102"/>
      <c r="G8" s="102"/>
      <c r="H8" s="102"/>
      <c r="I8" s="102"/>
      <c r="J8" s="102" t="s">
        <v>94</v>
      </c>
      <c r="K8" s="102"/>
      <c r="L8" s="102"/>
      <c r="M8" s="102"/>
      <c r="N8" s="102"/>
      <c r="O8" s="102"/>
      <c r="P8" s="102"/>
      <c r="Q8" s="102"/>
      <c r="R8" s="102"/>
      <c r="S8" s="119" t="s">
        <v>95</v>
      </c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 t="s">
        <v>96</v>
      </c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 t="s">
        <v>97</v>
      </c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53"/>
      <c r="BM8" s="53"/>
      <c r="BN8" s="53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45" customHeight="1">
      <c r="A9" s="1"/>
      <c r="B9" s="2"/>
      <c r="C9" s="2"/>
      <c r="D9" s="121" t="s">
        <v>98</v>
      </c>
      <c r="E9" s="121"/>
      <c r="F9" s="121"/>
      <c r="G9" s="121"/>
      <c r="H9" s="121"/>
      <c r="I9" s="121"/>
      <c r="J9" s="121" t="s">
        <v>99</v>
      </c>
      <c r="K9" s="121"/>
      <c r="L9" s="121"/>
      <c r="M9" s="121"/>
      <c r="N9" s="121"/>
      <c r="O9" s="121"/>
      <c r="P9" s="121"/>
      <c r="Q9" s="121"/>
      <c r="R9" s="121"/>
      <c r="S9" s="121" t="s">
        <v>98</v>
      </c>
      <c r="T9" s="121"/>
      <c r="U9" s="121"/>
      <c r="V9" s="121"/>
      <c r="W9" s="121"/>
      <c r="X9" s="121"/>
      <c r="Y9" s="121" t="s">
        <v>98</v>
      </c>
      <c r="Z9" s="121"/>
      <c r="AA9" s="121"/>
      <c r="AB9" s="121"/>
      <c r="AC9" s="121"/>
      <c r="AD9" s="121"/>
      <c r="AE9" s="122" t="s">
        <v>100</v>
      </c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4"/>
      <c r="AQ9" s="1"/>
      <c r="AR9" s="1"/>
      <c r="AS9" s="1"/>
      <c r="AT9" s="1"/>
      <c r="AU9" s="1"/>
      <c r="AV9" s="1"/>
      <c r="AW9" s="1"/>
      <c r="AX9" s="1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</sheetData>
  <mergeCells count="38">
    <mergeCell ref="D9:I9"/>
    <mergeCell ref="J9:R9"/>
    <mergeCell ref="S9:X9"/>
    <mergeCell ref="Y9:AD9"/>
    <mergeCell ref="AE9:AP9"/>
    <mergeCell ref="D7:I7"/>
    <mergeCell ref="J7:R7"/>
    <mergeCell ref="S7:AD7"/>
    <mergeCell ref="AE7:AS7"/>
    <mergeCell ref="AT7:BK7"/>
    <mergeCell ref="D8:I8"/>
    <mergeCell ref="J8:R8"/>
    <mergeCell ref="S8:AD8"/>
    <mergeCell ref="AE8:AS8"/>
    <mergeCell ref="AT8:BK8"/>
    <mergeCell ref="D5:I5"/>
    <mergeCell ref="J5:R5"/>
    <mergeCell ref="S5:AD5"/>
    <mergeCell ref="AE5:AS5"/>
    <mergeCell ref="AT5:BK5"/>
    <mergeCell ref="D6:X6"/>
    <mergeCell ref="Y6:AV6"/>
    <mergeCell ref="AP3:AS3"/>
    <mergeCell ref="AT3:AX3"/>
    <mergeCell ref="AY3:BD3"/>
    <mergeCell ref="D4:K4"/>
    <mergeCell ref="L4:T4"/>
    <mergeCell ref="U4:AD4"/>
    <mergeCell ref="A1:CB1"/>
    <mergeCell ref="D3:E3"/>
    <mergeCell ref="F3:H3"/>
    <mergeCell ref="I3:L3"/>
    <mergeCell ref="M3:Q3"/>
    <mergeCell ref="R3:W3"/>
    <mergeCell ref="X3:Z3"/>
    <mergeCell ref="AA3:AD3"/>
    <mergeCell ref="AE3:AI3"/>
    <mergeCell ref="AJ3:AO3"/>
  </mergeCells>
  <printOptions gridLines="1" horizontalCentered="1" verticalCentered="1"/>
  <pageMargins left="0.75" right="0.75" top="0.68" bottom="0.63" header="0.29" footer="0.32"/>
  <pageSetup fitToHeight="7" horizontalDpi="300" verticalDpi="300" orientation="landscape" scale="63"/>
  <headerFooter alignWithMargins="0">
    <oddFooter>&amp;Lrettigmd&amp;CPage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7"/>
  <sheetViews>
    <sheetView zoomScale="70" zoomScaleNormal="70" workbookViewId="0" topLeftCell="A1">
      <selection activeCell="Y6" sqref="Y6"/>
    </sheetView>
  </sheetViews>
  <sheetFormatPr defaultColWidth="13.140625" defaultRowHeight="12.75"/>
  <cols>
    <col min="1" max="1" width="20.421875" style="39" customWidth="1"/>
    <col min="2" max="18" width="6.8515625" style="39" customWidth="1"/>
    <col min="19" max="20" width="6.8515625" style="48" customWidth="1"/>
    <col min="21" max="26" width="6.8515625" style="49" customWidth="1"/>
    <col min="27" max="27" width="6.8515625" style="50" customWidth="1"/>
    <col min="28" max="16384" width="13.140625" style="39" customWidth="1"/>
  </cols>
  <sheetData>
    <row r="1" spans="1:28" ht="53.25" customHeight="1">
      <c r="A1" s="38"/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  <c r="N1" s="125" t="s">
        <v>125</v>
      </c>
      <c r="O1" s="126"/>
      <c r="P1" s="126"/>
      <c r="Q1" s="126"/>
      <c r="R1" s="126"/>
      <c r="S1" s="126"/>
      <c r="T1" s="127"/>
      <c r="U1" s="125" t="s">
        <v>126</v>
      </c>
      <c r="V1" s="126"/>
      <c r="W1" s="126"/>
      <c r="X1" s="126"/>
      <c r="Y1" s="126"/>
      <c r="Z1" s="127"/>
      <c r="AA1" s="128" t="s">
        <v>127</v>
      </c>
      <c r="AB1" s="128"/>
    </row>
    <row r="2" spans="1:28" s="42" customFormat="1" ht="83.25" customHeight="1">
      <c r="A2" s="40"/>
      <c r="B2" s="41" t="s">
        <v>135</v>
      </c>
      <c r="C2" s="41" t="s">
        <v>136</v>
      </c>
      <c r="D2" s="41" t="s">
        <v>137</v>
      </c>
      <c r="E2" s="41" t="s">
        <v>138</v>
      </c>
      <c r="F2" s="41" t="s">
        <v>139</v>
      </c>
      <c r="G2" s="41" t="s">
        <v>140</v>
      </c>
      <c r="H2" s="41" t="s">
        <v>141</v>
      </c>
      <c r="I2" s="41" t="s">
        <v>142</v>
      </c>
      <c r="J2" s="41" t="s">
        <v>143</v>
      </c>
      <c r="K2" s="41" t="s">
        <v>144</v>
      </c>
      <c r="L2" s="41" t="s">
        <v>145</v>
      </c>
      <c r="M2" s="41" t="s">
        <v>146</v>
      </c>
      <c r="N2" s="41" t="s">
        <v>147</v>
      </c>
      <c r="O2" s="41" t="s">
        <v>148</v>
      </c>
      <c r="P2" s="41" t="s">
        <v>149</v>
      </c>
      <c r="Q2" s="41" t="s">
        <v>150</v>
      </c>
      <c r="R2" s="41" t="s">
        <v>151</v>
      </c>
      <c r="S2" s="41" t="s">
        <v>152</v>
      </c>
      <c r="T2" s="41" t="s">
        <v>153</v>
      </c>
      <c r="U2" s="41" t="s">
        <v>154</v>
      </c>
      <c r="V2" s="41" t="s">
        <v>155</v>
      </c>
      <c r="W2" s="41" t="s">
        <v>156</v>
      </c>
      <c r="X2" s="41" t="s">
        <v>157</v>
      </c>
      <c r="Y2" s="41" t="s">
        <v>158</v>
      </c>
      <c r="Z2" s="41" t="s">
        <v>159</v>
      </c>
      <c r="AA2" s="41" t="s">
        <v>32</v>
      </c>
      <c r="AB2" s="41" t="s">
        <v>33</v>
      </c>
    </row>
    <row r="3" spans="1:28" s="46" customFormat="1" ht="19.5" customHeight="1">
      <c r="A3" s="43" t="s">
        <v>34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s="46" customFormat="1" ht="19.5" customHeight="1">
      <c r="A4" s="43" t="s">
        <v>35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5.75">
      <c r="A5" s="43" t="s">
        <v>36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43"/>
      <c r="T5" s="43"/>
      <c r="U5" s="38"/>
      <c r="V5" s="38"/>
      <c r="W5" s="38"/>
      <c r="X5" s="38"/>
      <c r="Y5" s="38"/>
      <c r="Z5" s="38"/>
      <c r="AA5" s="47"/>
      <c r="AB5" s="38"/>
    </row>
    <row r="6" spans="1:28" ht="15.75">
      <c r="A6" s="43" t="s">
        <v>37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43"/>
      <c r="T6" s="43"/>
      <c r="U6" s="38"/>
      <c r="V6" s="38"/>
      <c r="W6" s="38"/>
      <c r="X6" s="38"/>
      <c r="Y6" s="38"/>
      <c r="Z6" s="38"/>
      <c r="AA6" s="47"/>
      <c r="AB6" s="38"/>
    </row>
    <row r="7" spans="1:28" ht="15.75">
      <c r="A7" s="43" t="s">
        <v>38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43"/>
      <c r="T7" s="43"/>
      <c r="U7" s="38"/>
      <c r="V7" s="38"/>
      <c r="W7" s="38"/>
      <c r="X7" s="38"/>
      <c r="Y7" s="38"/>
      <c r="Z7" s="38"/>
      <c r="AA7" s="47"/>
      <c r="AB7" s="38"/>
    </row>
  </sheetData>
  <sheetProtection/>
  <mergeCells count="4">
    <mergeCell ref="B1:M1"/>
    <mergeCell ref="N1:T1"/>
    <mergeCell ref="U1:Z1"/>
    <mergeCell ref="AA1:AB1"/>
  </mergeCells>
  <printOptions/>
  <pageMargins left="0.5" right="0.5" top="0.75" bottom="0.75" header="0" footer="0"/>
  <pageSetup orientation="landscape"/>
  <headerFooter alignWithMargins="0">
    <oddFooter>&amp;L&amp; Michael D. Rettig&amp;C
&amp; www.schoolschedulingassociates.com&amp;R&amp; rettigmd@jmu.edu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rettigmd</dc:creator>
  <cp:keywords/>
  <dc:description/>
  <cp:lastModifiedBy>Rettigmd</cp:lastModifiedBy>
  <cp:lastPrinted>2008-01-14T18:34:04Z</cp:lastPrinted>
  <dcterms:created xsi:type="dcterms:W3CDTF">2002-04-18T15:10:15Z</dcterms:created>
  <dcterms:modified xsi:type="dcterms:W3CDTF">2012-05-29T14:16:55Z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